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MICALE\Autres activités\GD VACANCES\"/>
    </mc:Choice>
  </mc:AlternateContent>
  <bookViews>
    <workbookView xWindow="0" yWindow="0" windowWidth="28800" windowHeight="12300"/>
  </bookViews>
  <sheets>
    <sheet name="HIVER" sheetId="4" r:id="rId1"/>
  </sheets>
  <definedNames>
    <definedName name="_xlnm.Print_Area" localSheetId="0">HIVER!$A$1:$R$215</definedName>
  </definedNames>
  <calcPr calcId="162913"/>
</workbook>
</file>

<file path=xl/calcChain.xml><?xml version="1.0" encoding="utf-8"?>
<calcChain xmlns="http://schemas.openxmlformats.org/spreadsheetml/2006/main">
  <c r="N126" i="4" l="1"/>
  <c r="M126" i="4"/>
  <c r="L126" i="4"/>
  <c r="K126" i="4"/>
  <c r="J126" i="4"/>
  <c r="I126" i="4"/>
  <c r="H126" i="4"/>
  <c r="G126" i="4"/>
  <c r="F126" i="4"/>
  <c r="E126" i="4"/>
  <c r="D126" i="4"/>
  <c r="C126" i="4"/>
  <c r="B126" i="4"/>
  <c r="B124" i="4"/>
  <c r="C124" i="4" s="1"/>
  <c r="D124" i="4" s="1"/>
  <c r="E124" i="4" s="1"/>
  <c r="F124" i="4" s="1"/>
  <c r="G124" i="4" s="1"/>
  <c r="H124" i="4" s="1"/>
  <c r="I124" i="4" s="1"/>
  <c r="J124" i="4" s="1"/>
  <c r="K124" i="4" s="1"/>
  <c r="L124" i="4" s="1"/>
  <c r="M124" i="4" s="1"/>
  <c r="N124" i="4" s="1"/>
  <c r="O124" i="4" s="1"/>
  <c r="P124" i="4" s="1"/>
  <c r="Q124" i="4" s="1"/>
  <c r="R124" i="4" s="1"/>
  <c r="C75" i="4" l="1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B75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B215" i="4"/>
  <c r="B73" i="4" l="1"/>
  <c r="C73" i="4" s="1"/>
  <c r="D73" i="4" s="1"/>
  <c r="E73" i="4" s="1"/>
  <c r="F73" i="4" s="1"/>
  <c r="G73" i="4" s="1"/>
  <c r="H73" i="4" s="1"/>
  <c r="I73" i="4" s="1"/>
  <c r="J73" i="4" s="1"/>
  <c r="K73" i="4" s="1"/>
  <c r="L73" i="4" s="1"/>
  <c r="M73" i="4" s="1"/>
  <c r="N73" i="4" s="1"/>
  <c r="O73" i="4" s="1"/>
  <c r="P73" i="4" s="1"/>
  <c r="Q73" i="4" s="1"/>
  <c r="R73" i="4" s="1"/>
  <c r="B213" i="4"/>
  <c r="C213" i="4" s="1"/>
  <c r="D213" i="4" s="1"/>
  <c r="E213" i="4" s="1"/>
  <c r="F213" i="4" s="1"/>
  <c r="G213" i="4" s="1"/>
  <c r="H213" i="4" s="1"/>
  <c r="I213" i="4" s="1"/>
  <c r="J213" i="4" s="1"/>
  <c r="K213" i="4" s="1"/>
  <c r="L213" i="4" s="1"/>
  <c r="M213" i="4" s="1"/>
  <c r="N213" i="4" s="1"/>
  <c r="O213" i="4" s="1"/>
  <c r="P213" i="4" s="1"/>
  <c r="Q213" i="4" s="1"/>
  <c r="R213" i="4" s="1"/>
  <c r="C40" i="4"/>
  <c r="D40" i="4"/>
  <c r="E40" i="4"/>
  <c r="F40" i="4"/>
  <c r="G40" i="4"/>
  <c r="H40" i="4"/>
  <c r="I40" i="4"/>
  <c r="J40" i="4"/>
  <c r="K40" i="4"/>
  <c r="L40" i="4"/>
  <c r="M40" i="4"/>
  <c r="N40" i="4"/>
  <c r="B40" i="4"/>
  <c r="C131" i="4" l="1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B131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B26" i="4"/>
  <c r="C205" i="4" l="1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B205" i="4"/>
  <c r="C113" i="4" l="1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B11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B154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B5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B70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B183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B16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B65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B17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B94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B11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B60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B15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B80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B210" i="4"/>
  <c r="B208" i="4" l="1"/>
  <c r="C208" i="4" s="1"/>
  <c r="D208" i="4" s="1"/>
  <c r="E208" i="4" s="1"/>
  <c r="F208" i="4" s="1"/>
  <c r="G208" i="4" s="1"/>
  <c r="H208" i="4" s="1"/>
  <c r="I208" i="4" s="1"/>
  <c r="J208" i="4" s="1"/>
  <c r="K208" i="4" s="1"/>
  <c r="L208" i="4" s="1"/>
  <c r="M208" i="4" s="1"/>
  <c r="N208" i="4" s="1"/>
  <c r="O208" i="4" s="1"/>
  <c r="P208" i="4" s="1"/>
  <c r="Q208" i="4" s="1"/>
  <c r="R208" i="4" s="1"/>
  <c r="B203" i="4"/>
  <c r="C203" i="4" s="1"/>
  <c r="D203" i="4" s="1"/>
  <c r="E203" i="4" s="1"/>
  <c r="F203" i="4" s="1"/>
  <c r="G203" i="4" s="1"/>
  <c r="H203" i="4" s="1"/>
  <c r="I203" i="4" s="1"/>
  <c r="J203" i="4" s="1"/>
  <c r="K203" i="4" s="1"/>
  <c r="L203" i="4" s="1"/>
  <c r="M203" i="4" s="1"/>
  <c r="N203" i="4" s="1"/>
  <c r="O203" i="4" s="1"/>
  <c r="P203" i="4" s="1"/>
  <c r="Q203" i="4" s="1"/>
  <c r="R203" i="4" s="1"/>
  <c r="B199" i="4"/>
  <c r="C199" i="4" s="1"/>
  <c r="D199" i="4" s="1"/>
  <c r="E199" i="4" s="1"/>
  <c r="F199" i="4" s="1"/>
  <c r="G199" i="4" s="1"/>
  <c r="H199" i="4" s="1"/>
  <c r="I199" i="4" s="1"/>
  <c r="J199" i="4" s="1"/>
  <c r="K199" i="4" s="1"/>
  <c r="L199" i="4" s="1"/>
  <c r="M199" i="4" s="1"/>
  <c r="N199" i="4" s="1"/>
  <c r="O199" i="4" s="1"/>
  <c r="P199" i="4" s="1"/>
  <c r="Q199" i="4" s="1"/>
  <c r="R199" i="4" s="1"/>
  <c r="B194" i="4"/>
  <c r="C194" i="4" s="1"/>
  <c r="D194" i="4" s="1"/>
  <c r="E194" i="4" s="1"/>
  <c r="F194" i="4" s="1"/>
  <c r="G194" i="4" s="1"/>
  <c r="H194" i="4" s="1"/>
  <c r="I194" i="4" s="1"/>
  <c r="J194" i="4" s="1"/>
  <c r="K194" i="4" s="1"/>
  <c r="L194" i="4" s="1"/>
  <c r="M194" i="4" s="1"/>
  <c r="N194" i="4" s="1"/>
  <c r="O194" i="4" s="1"/>
  <c r="P194" i="4" s="1"/>
  <c r="Q194" i="4" s="1"/>
  <c r="R194" i="4" s="1"/>
  <c r="B190" i="4"/>
  <c r="B186" i="4"/>
  <c r="C186" i="4" s="1"/>
  <c r="D186" i="4" s="1"/>
  <c r="E186" i="4" s="1"/>
  <c r="F186" i="4" s="1"/>
  <c r="G186" i="4" s="1"/>
  <c r="H186" i="4" s="1"/>
  <c r="I186" i="4" s="1"/>
  <c r="J186" i="4" s="1"/>
  <c r="K186" i="4" s="1"/>
  <c r="L186" i="4" s="1"/>
  <c r="M186" i="4" s="1"/>
  <c r="N186" i="4" s="1"/>
  <c r="O186" i="4" s="1"/>
  <c r="P186" i="4" s="1"/>
  <c r="Q186" i="4" s="1"/>
  <c r="R186" i="4" s="1"/>
  <c r="B181" i="4"/>
  <c r="C181" i="4" s="1"/>
  <c r="D181" i="4" s="1"/>
  <c r="E181" i="4" s="1"/>
  <c r="F181" i="4" s="1"/>
  <c r="G181" i="4" s="1"/>
  <c r="H181" i="4" s="1"/>
  <c r="I181" i="4" s="1"/>
  <c r="J181" i="4" s="1"/>
  <c r="K181" i="4" s="1"/>
  <c r="L181" i="4" s="1"/>
  <c r="M181" i="4" s="1"/>
  <c r="N181" i="4" s="1"/>
  <c r="O181" i="4" s="1"/>
  <c r="P181" i="4" s="1"/>
  <c r="Q181" i="4" s="1"/>
  <c r="R181" i="4" s="1"/>
  <c r="B176" i="4"/>
  <c r="C176" i="4" s="1"/>
  <c r="D176" i="4" s="1"/>
  <c r="E176" i="4" s="1"/>
  <c r="F176" i="4" s="1"/>
  <c r="G176" i="4" s="1"/>
  <c r="H176" i="4" s="1"/>
  <c r="I176" i="4" s="1"/>
  <c r="J176" i="4" s="1"/>
  <c r="K176" i="4" s="1"/>
  <c r="L176" i="4" s="1"/>
  <c r="M176" i="4" s="1"/>
  <c r="N176" i="4" s="1"/>
  <c r="O176" i="4" s="1"/>
  <c r="P176" i="4" s="1"/>
  <c r="Q176" i="4" s="1"/>
  <c r="R176" i="4" s="1"/>
  <c r="B171" i="4"/>
  <c r="C171" i="4" s="1"/>
  <c r="D171" i="4" s="1"/>
  <c r="E171" i="4" s="1"/>
  <c r="F171" i="4" s="1"/>
  <c r="G171" i="4" s="1"/>
  <c r="H171" i="4" s="1"/>
  <c r="I171" i="4" s="1"/>
  <c r="J171" i="4" s="1"/>
  <c r="K171" i="4" s="1"/>
  <c r="L171" i="4" s="1"/>
  <c r="M171" i="4" s="1"/>
  <c r="N171" i="4" s="1"/>
  <c r="O171" i="4" s="1"/>
  <c r="P171" i="4" s="1"/>
  <c r="Q171" i="4" s="1"/>
  <c r="R171" i="4" s="1"/>
  <c r="B157" i="4"/>
  <c r="B152" i="4"/>
  <c r="C152" i="4" s="1"/>
  <c r="D152" i="4" s="1"/>
  <c r="E152" i="4" s="1"/>
  <c r="F152" i="4" s="1"/>
  <c r="G152" i="4" s="1"/>
  <c r="H152" i="4" s="1"/>
  <c r="I152" i="4" s="1"/>
  <c r="J152" i="4" s="1"/>
  <c r="K152" i="4" s="1"/>
  <c r="L152" i="4" s="1"/>
  <c r="M152" i="4" s="1"/>
  <c r="N152" i="4" s="1"/>
  <c r="O152" i="4" s="1"/>
  <c r="P152" i="4" s="1"/>
  <c r="Q152" i="4" s="1"/>
  <c r="R152" i="4" s="1"/>
  <c r="B166" i="4"/>
  <c r="C166" i="4" s="1"/>
  <c r="D166" i="4" s="1"/>
  <c r="E166" i="4" s="1"/>
  <c r="F166" i="4" s="1"/>
  <c r="G166" i="4" s="1"/>
  <c r="H166" i="4" s="1"/>
  <c r="I166" i="4" s="1"/>
  <c r="J166" i="4" s="1"/>
  <c r="K166" i="4" s="1"/>
  <c r="L166" i="4" s="1"/>
  <c r="M166" i="4" s="1"/>
  <c r="N166" i="4" s="1"/>
  <c r="O166" i="4" s="1"/>
  <c r="P166" i="4" s="1"/>
  <c r="Q166" i="4" s="1"/>
  <c r="R166" i="4" s="1"/>
  <c r="B162" i="4"/>
  <c r="C162" i="4" s="1"/>
  <c r="D162" i="4" s="1"/>
  <c r="E162" i="4" s="1"/>
  <c r="F162" i="4" s="1"/>
  <c r="G162" i="4" s="1"/>
  <c r="H162" i="4" s="1"/>
  <c r="I162" i="4" s="1"/>
  <c r="J162" i="4" s="1"/>
  <c r="K162" i="4" s="1"/>
  <c r="L162" i="4" s="1"/>
  <c r="M162" i="4" s="1"/>
  <c r="N162" i="4" s="1"/>
  <c r="O162" i="4" s="1"/>
  <c r="P162" i="4" s="1"/>
  <c r="Q162" i="4" s="1"/>
  <c r="R162" i="4" s="1"/>
  <c r="B147" i="4"/>
  <c r="C147" i="4" s="1"/>
  <c r="D147" i="4" s="1"/>
  <c r="E147" i="4" s="1"/>
  <c r="F147" i="4" s="1"/>
  <c r="G147" i="4" s="1"/>
  <c r="H147" i="4" s="1"/>
  <c r="I147" i="4" s="1"/>
  <c r="J147" i="4" s="1"/>
  <c r="K147" i="4" s="1"/>
  <c r="L147" i="4" s="1"/>
  <c r="M147" i="4" s="1"/>
  <c r="N147" i="4" s="1"/>
  <c r="O147" i="4" s="1"/>
  <c r="P147" i="4" s="1"/>
  <c r="Q147" i="4" s="1"/>
  <c r="R147" i="4" s="1"/>
  <c r="B143" i="4"/>
  <c r="C143" i="4" s="1"/>
  <c r="D143" i="4" s="1"/>
  <c r="E143" i="4" s="1"/>
  <c r="F143" i="4" s="1"/>
  <c r="G143" i="4" s="1"/>
  <c r="H143" i="4" s="1"/>
  <c r="I143" i="4" s="1"/>
  <c r="J143" i="4" s="1"/>
  <c r="K143" i="4" s="1"/>
  <c r="L143" i="4" s="1"/>
  <c r="M143" i="4" s="1"/>
  <c r="N143" i="4" s="1"/>
  <c r="O143" i="4" s="1"/>
  <c r="P143" i="4" s="1"/>
  <c r="Q143" i="4" s="1"/>
  <c r="R143" i="4" s="1"/>
  <c r="B138" i="4"/>
  <c r="C138" i="4" s="1"/>
  <c r="D138" i="4" s="1"/>
  <c r="E138" i="4" s="1"/>
  <c r="F138" i="4" s="1"/>
  <c r="G138" i="4" s="1"/>
  <c r="H138" i="4" s="1"/>
  <c r="I138" i="4" s="1"/>
  <c r="J138" i="4" s="1"/>
  <c r="K138" i="4" s="1"/>
  <c r="L138" i="4" s="1"/>
  <c r="M138" i="4" s="1"/>
  <c r="N138" i="4" s="1"/>
  <c r="O138" i="4" s="1"/>
  <c r="P138" i="4" s="1"/>
  <c r="Q138" i="4" s="1"/>
  <c r="R138" i="4" s="1"/>
  <c r="B134" i="4"/>
  <c r="C134" i="4" s="1"/>
  <c r="D134" i="4" s="1"/>
  <c r="E134" i="4" s="1"/>
  <c r="F134" i="4" s="1"/>
  <c r="G134" i="4" s="1"/>
  <c r="H134" i="4" s="1"/>
  <c r="I134" i="4" s="1"/>
  <c r="J134" i="4" s="1"/>
  <c r="K134" i="4" s="1"/>
  <c r="L134" i="4" s="1"/>
  <c r="M134" i="4" s="1"/>
  <c r="N134" i="4" s="1"/>
  <c r="O134" i="4" s="1"/>
  <c r="P134" i="4" s="1"/>
  <c r="Q134" i="4" s="1"/>
  <c r="R134" i="4" s="1"/>
  <c r="B129" i="4"/>
  <c r="B120" i="4"/>
  <c r="C120" i="4" s="1"/>
  <c r="D120" i="4" s="1"/>
  <c r="E120" i="4" s="1"/>
  <c r="F120" i="4" s="1"/>
  <c r="G120" i="4" s="1"/>
  <c r="H120" i="4" s="1"/>
  <c r="I120" i="4" s="1"/>
  <c r="J120" i="4" s="1"/>
  <c r="K120" i="4" s="1"/>
  <c r="L120" i="4" s="1"/>
  <c r="M120" i="4" s="1"/>
  <c r="N120" i="4" s="1"/>
  <c r="O120" i="4" s="1"/>
  <c r="P120" i="4" s="1"/>
  <c r="Q120" i="4" s="1"/>
  <c r="R120" i="4" s="1"/>
  <c r="B116" i="4"/>
  <c r="C116" i="4" s="1"/>
  <c r="D116" i="4" s="1"/>
  <c r="E116" i="4" s="1"/>
  <c r="F116" i="4" s="1"/>
  <c r="G116" i="4" s="1"/>
  <c r="H116" i="4" s="1"/>
  <c r="I116" i="4" s="1"/>
  <c r="J116" i="4" s="1"/>
  <c r="K116" i="4" s="1"/>
  <c r="L116" i="4" s="1"/>
  <c r="M116" i="4" s="1"/>
  <c r="N116" i="4" s="1"/>
  <c r="O116" i="4" s="1"/>
  <c r="P116" i="4" s="1"/>
  <c r="Q116" i="4" s="1"/>
  <c r="R116" i="4" s="1"/>
  <c r="B111" i="4"/>
  <c r="C111" i="4" s="1"/>
  <c r="D111" i="4" s="1"/>
  <c r="E111" i="4" s="1"/>
  <c r="F111" i="4" s="1"/>
  <c r="G111" i="4" s="1"/>
  <c r="H111" i="4" s="1"/>
  <c r="I111" i="4" s="1"/>
  <c r="J111" i="4" s="1"/>
  <c r="K111" i="4" s="1"/>
  <c r="L111" i="4" s="1"/>
  <c r="M111" i="4" s="1"/>
  <c r="N111" i="4" s="1"/>
  <c r="O111" i="4" s="1"/>
  <c r="P111" i="4" s="1"/>
  <c r="Q111" i="4" s="1"/>
  <c r="R111" i="4" s="1"/>
  <c r="B106" i="4"/>
  <c r="B102" i="4"/>
  <c r="C102" i="4" s="1"/>
  <c r="D102" i="4" s="1"/>
  <c r="E102" i="4" s="1"/>
  <c r="F102" i="4" s="1"/>
  <c r="G102" i="4" s="1"/>
  <c r="H102" i="4" s="1"/>
  <c r="I102" i="4" s="1"/>
  <c r="J102" i="4" s="1"/>
  <c r="K102" i="4" s="1"/>
  <c r="L102" i="4" s="1"/>
  <c r="M102" i="4" s="1"/>
  <c r="N102" i="4" s="1"/>
  <c r="O102" i="4" s="1"/>
  <c r="P102" i="4" s="1"/>
  <c r="Q102" i="4" s="1"/>
  <c r="R102" i="4" s="1"/>
  <c r="B97" i="4"/>
  <c r="C97" i="4" s="1"/>
  <c r="D97" i="4" s="1"/>
  <c r="E97" i="4" s="1"/>
  <c r="F97" i="4" s="1"/>
  <c r="G97" i="4" s="1"/>
  <c r="H97" i="4" s="1"/>
  <c r="I97" i="4" s="1"/>
  <c r="J97" i="4" s="1"/>
  <c r="K97" i="4" s="1"/>
  <c r="L97" i="4" s="1"/>
  <c r="M97" i="4" s="1"/>
  <c r="N97" i="4" s="1"/>
  <c r="O97" i="4" s="1"/>
  <c r="P97" i="4" s="1"/>
  <c r="Q97" i="4" s="1"/>
  <c r="R97" i="4" s="1"/>
  <c r="B92" i="4"/>
  <c r="C92" i="4" s="1"/>
  <c r="D92" i="4" s="1"/>
  <c r="E92" i="4" s="1"/>
  <c r="F92" i="4" s="1"/>
  <c r="G92" i="4" s="1"/>
  <c r="H92" i="4" s="1"/>
  <c r="I92" i="4" s="1"/>
  <c r="J92" i="4" s="1"/>
  <c r="K92" i="4" s="1"/>
  <c r="L92" i="4" s="1"/>
  <c r="M92" i="4" s="1"/>
  <c r="N92" i="4" s="1"/>
  <c r="O92" i="4" s="1"/>
  <c r="P92" i="4" s="1"/>
  <c r="Q92" i="4" s="1"/>
  <c r="R92" i="4" s="1"/>
  <c r="B87" i="4"/>
  <c r="C87" i="4" s="1"/>
  <c r="D87" i="4" s="1"/>
  <c r="E87" i="4" s="1"/>
  <c r="F87" i="4" s="1"/>
  <c r="G87" i="4" s="1"/>
  <c r="H87" i="4" s="1"/>
  <c r="I87" i="4" s="1"/>
  <c r="J87" i="4" s="1"/>
  <c r="K87" i="4" s="1"/>
  <c r="L87" i="4" s="1"/>
  <c r="M87" i="4" s="1"/>
  <c r="N87" i="4" s="1"/>
  <c r="O87" i="4" s="1"/>
  <c r="P87" i="4" s="1"/>
  <c r="Q87" i="4" s="1"/>
  <c r="R87" i="4" s="1"/>
  <c r="B83" i="4"/>
  <c r="C83" i="4" s="1"/>
  <c r="D83" i="4" s="1"/>
  <c r="E83" i="4" s="1"/>
  <c r="F83" i="4" s="1"/>
  <c r="G83" i="4" s="1"/>
  <c r="H83" i="4" s="1"/>
  <c r="I83" i="4" s="1"/>
  <c r="J83" i="4" s="1"/>
  <c r="K83" i="4" s="1"/>
  <c r="L83" i="4" s="1"/>
  <c r="M83" i="4" s="1"/>
  <c r="N83" i="4" s="1"/>
  <c r="O83" i="4" s="1"/>
  <c r="P83" i="4" s="1"/>
  <c r="Q83" i="4" s="1"/>
  <c r="R83" i="4" s="1"/>
  <c r="B78" i="4"/>
  <c r="C78" i="4" s="1"/>
  <c r="D78" i="4" s="1"/>
  <c r="E78" i="4" s="1"/>
  <c r="F78" i="4" s="1"/>
  <c r="G78" i="4" s="1"/>
  <c r="H78" i="4" s="1"/>
  <c r="I78" i="4" s="1"/>
  <c r="J78" i="4" s="1"/>
  <c r="K78" i="4" s="1"/>
  <c r="L78" i="4" s="1"/>
  <c r="M78" i="4" s="1"/>
  <c r="N78" i="4" s="1"/>
  <c r="O78" i="4" s="1"/>
  <c r="P78" i="4" s="1"/>
  <c r="Q78" i="4" s="1"/>
  <c r="R78" i="4" s="1"/>
  <c r="B68" i="4"/>
  <c r="C68" i="4" s="1"/>
  <c r="D68" i="4" s="1"/>
  <c r="E68" i="4" s="1"/>
  <c r="F68" i="4" s="1"/>
  <c r="G68" i="4" s="1"/>
  <c r="H68" i="4" s="1"/>
  <c r="I68" i="4" s="1"/>
  <c r="J68" i="4" s="1"/>
  <c r="K68" i="4" s="1"/>
  <c r="L68" i="4" s="1"/>
  <c r="M68" i="4" s="1"/>
  <c r="N68" i="4" s="1"/>
  <c r="O68" i="4" s="1"/>
  <c r="P68" i="4" s="1"/>
  <c r="Q68" i="4" s="1"/>
  <c r="R68" i="4" s="1"/>
  <c r="B63" i="4"/>
  <c r="B58" i="4"/>
  <c r="C58" i="4" s="1"/>
  <c r="D58" i="4" s="1"/>
  <c r="E58" i="4" s="1"/>
  <c r="F58" i="4" s="1"/>
  <c r="G58" i="4" s="1"/>
  <c r="H58" i="4" s="1"/>
  <c r="I58" i="4" s="1"/>
  <c r="J58" i="4" s="1"/>
  <c r="K58" i="4" s="1"/>
  <c r="L58" i="4" s="1"/>
  <c r="M58" i="4" s="1"/>
  <c r="N58" i="4" s="1"/>
  <c r="O58" i="4" s="1"/>
  <c r="P58" i="4" s="1"/>
  <c r="Q58" i="4" s="1"/>
  <c r="R58" i="4" s="1"/>
  <c r="B53" i="4"/>
  <c r="C53" i="4" s="1"/>
  <c r="D53" i="4" s="1"/>
  <c r="E53" i="4" s="1"/>
  <c r="F53" i="4" s="1"/>
  <c r="G53" i="4" s="1"/>
  <c r="H53" i="4" s="1"/>
  <c r="I53" i="4" s="1"/>
  <c r="J53" i="4" s="1"/>
  <c r="K53" i="4" s="1"/>
  <c r="L53" i="4" s="1"/>
  <c r="M53" i="4" s="1"/>
  <c r="N53" i="4" s="1"/>
  <c r="O53" i="4" s="1"/>
  <c r="P53" i="4" s="1"/>
  <c r="Q53" i="4" s="1"/>
  <c r="R53" i="4" s="1"/>
  <c r="B48" i="4"/>
  <c r="C48" i="4" s="1"/>
  <c r="D48" i="4" s="1"/>
  <c r="E48" i="4" s="1"/>
  <c r="F48" i="4" s="1"/>
  <c r="G48" i="4" s="1"/>
  <c r="H48" i="4" s="1"/>
  <c r="I48" i="4" s="1"/>
  <c r="J48" i="4" s="1"/>
  <c r="K48" i="4" s="1"/>
  <c r="L48" i="4" s="1"/>
  <c r="M48" i="4" s="1"/>
  <c r="N48" i="4" s="1"/>
  <c r="O48" i="4" s="1"/>
  <c r="P48" i="4" s="1"/>
  <c r="Q48" i="4" s="1"/>
  <c r="R48" i="4" s="1"/>
  <c r="B43" i="4"/>
  <c r="C43" i="4" s="1"/>
  <c r="D43" i="4" s="1"/>
  <c r="E43" i="4" s="1"/>
  <c r="F43" i="4" s="1"/>
  <c r="G43" i="4" s="1"/>
  <c r="H43" i="4" s="1"/>
  <c r="I43" i="4" s="1"/>
  <c r="J43" i="4" s="1"/>
  <c r="K43" i="4" s="1"/>
  <c r="L43" i="4" s="1"/>
  <c r="M43" i="4" s="1"/>
  <c r="N43" i="4" s="1"/>
  <c r="O43" i="4" s="1"/>
  <c r="P43" i="4" s="1"/>
  <c r="Q43" i="4" s="1"/>
  <c r="R43" i="4" s="1"/>
  <c r="B38" i="4"/>
  <c r="C38" i="4" s="1"/>
  <c r="D38" i="4" s="1"/>
  <c r="E38" i="4" s="1"/>
  <c r="F38" i="4" s="1"/>
  <c r="G38" i="4" s="1"/>
  <c r="H38" i="4" s="1"/>
  <c r="I38" i="4" s="1"/>
  <c r="J38" i="4" s="1"/>
  <c r="K38" i="4" s="1"/>
  <c r="L38" i="4" s="1"/>
  <c r="M38" i="4" s="1"/>
  <c r="N38" i="4" s="1"/>
  <c r="O38" i="4" s="1"/>
  <c r="P38" i="4" s="1"/>
  <c r="Q38" i="4" s="1"/>
  <c r="R38" i="4" s="1"/>
  <c r="B33" i="4"/>
  <c r="C33" i="4" s="1"/>
  <c r="D33" i="4" s="1"/>
  <c r="E33" i="4" s="1"/>
  <c r="F33" i="4" s="1"/>
  <c r="G33" i="4" s="1"/>
  <c r="H33" i="4" s="1"/>
  <c r="I33" i="4" s="1"/>
  <c r="J33" i="4" s="1"/>
  <c r="K33" i="4" s="1"/>
  <c r="L33" i="4" s="1"/>
  <c r="M33" i="4" s="1"/>
  <c r="N33" i="4" s="1"/>
  <c r="O33" i="4" s="1"/>
  <c r="P33" i="4" s="1"/>
  <c r="Q33" i="4" s="1"/>
  <c r="R33" i="4" s="1"/>
  <c r="B29" i="4"/>
  <c r="C29" i="4" s="1"/>
  <c r="D29" i="4" s="1"/>
  <c r="E29" i="4" s="1"/>
  <c r="F29" i="4" s="1"/>
  <c r="G29" i="4" s="1"/>
  <c r="H29" i="4" s="1"/>
  <c r="I29" i="4" s="1"/>
  <c r="J29" i="4" s="1"/>
  <c r="K29" i="4" s="1"/>
  <c r="L29" i="4" s="1"/>
  <c r="M29" i="4" s="1"/>
  <c r="N29" i="4" s="1"/>
  <c r="O29" i="4" s="1"/>
  <c r="P29" i="4" s="1"/>
  <c r="Q29" i="4" s="1"/>
  <c r="R29" i="4" s="1"/>
  <c r="B24" i="4"/>
  <c r="B19" i="4"/>
  <c r="C19" i="4" s="1"/>
  <c r="D19" i="4" s="1"/>
  <c r="E19" i="4" s="1"/>
  <c r="F19" i="4" s="1"/>
  <c r="G19" i="4" s="1"/>
  <c r="H19" i="4" s="1"/>
  <c r="I19" i="4" s="1"/>
  <c r="J19" i="4" s="1"/>
  <c r="K19" i="4" s="1"/>
  <c r="L19" i="4" s="1"/>
  <c r="M19" i="4" s="1"/>
  <c r="N19" i="4" s="1"/>
  <c r="O19" i="4" s="1"/>
  <c r="P19" i="4" s="1"/>
  <c r="Q19" i="4" s="1"/>
  <c r="R19" i="4" s="1"/>
  <c r="B14" i="4"/>
  <c r="C14" i="4" s="1"/>
  <c r="D14" i="4" s="1"/>
  <c r="E14" i="4" s="1"/>
  <c r="F14" i="4" s="1"/>
  <c r="G14" i="4" s="1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B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B140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B136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B45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B164" i="4"/>
  <c r="B201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C196" i="4"/>
  <c r="B196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B178" i="4"/>
  <c r="C6" i="4"/>
  <c r="D6" i="4"/>
  <c r="E6" i="4"/>
  <c r="F6" i="4"/>
  <c r="G6" i="4"/>
  <c r="H6" i="4"/>
  <c r="I6" i="4"/>
  <c r="J6" i="4"/>
  <c r="K6" i="4"/>
  <c r="L6" i="4"/>
  <c r="M6" i="4"/>
  <c r="B6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B108" i="4"/>
  <c r="B104" i="4"/>
  <c r="C106" i="4"/>
  <c r="D106" i="4" s="1"/>
  <c r="E106" i="4" s="1"/>
  <c r="F106" i="4" s="1"/>
  <c r="G106" i="4" s="1"/>
  <c r="H106" i="4" s="1"/>
  <c r="I106" i="4" s="1"/>
  <c r="J106" i="4" s="1"/>
  <c r="K106" i="4" s="1"/>
  <c r="L106" i="4" s="1"/>
  <c r="M106" i="4" s="1"/>
  <c r="N106" i="4" s="1"/>
  <c r="O106" i="4" s="1"/>
  <c r="P106" i="4" s="1"/>
  <c r="Q106" i="4" s="1"/>
  <c r="R106" i="4" s="1"/>
  <c r="C4" i="4"/>
  <c r="D4" i="4" s="1"/>
  <c r="E4" i="4" s="1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B21" i="4"/>
  <c r="G188" i="4"/>
  <c r="C190" i="4"/>
  <c r="D190" i="4" s="1"/>
  <c r="E190" i="4" s="1"/>
  <c r="F190" i="4" s="1"/>
  <c r="G190" i="4" s="1"/>
  <c r="H190" i="4" s="1"/>
  <c r="I190" i="4" s="1"/>
  <c r="J190" i="4" s="1"/>
  <c r="K190" i="4" s="1"/>
  <c r="L190" i="4" s="1"/>
  <c r="M190" i="4" s="1"/>
  <c r="N190" i="4" s="1"/>
  <c r="O190" i="4" s="1"/>
  <c r="P190" i="4" s="1"/>
  <c r="Q190" i="4" s="1"/>
  <c r="R190" i="4" s="1"/>
  <c r="C129" i="4"/>
  <c r="D129" i="4" s="1"/>
  <c r="E129" i="4" s="1"/>
  <c r="F129" i="4" s="1"/>
  <c r="G129" i="4" s="1"/>
  <c r="H129" i="4" s="1"/>
  <c r="I129" i="4" s="1"/>
  <c r="J129" i="4" s="1"/>
  <c r="K129" i="4" s="1"/>
  <c r="L129" i="4" s="1"/>
  <c r="M129" i="4" s="1"/>
  <c r="N129" i="4" s="1"/>
  <c r="O129" i="4" s="1"/>
  <c r="P129" i="4" s="1"/>
  <c r="Q129" i="4" s="1"/>
  <c r="R129" i="4" s="1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B89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B85" i="4"/>
  <c r="C24" i="4"/>
  <c r="D24" i="4" s="1"/>
  <c r="E24" i="4" s="1"/>
  <c r="F24" i="4" s="1"/>
  <c r="G24" i="4" s="1"/>
  <c r="H24" i="4" s="1"/>
  <c r="I24" i="4" s="1"/>
  <c r="J24" i="4" s="1"/>
  <c r="K24" i="4" s="1"/>
  <c r="L24" i="4" s="1"/>
  <c r="M24" i="4" s="1"/>
  <c r="N24" i="4" s="1"/>
  <c r="O24" i="4" s="1"/>
  <c r="P24" i="4" s="1"/>
  <c r="Q24" i="4" s="1"/>
  <c r="R24" i="4" s="1"/>
  <c r="C157" i="4"/>
  <c r="D157" i="4" s="1"/>
  <c r="E157" i="4" s="1"/>
  <c r="F157" i="4" s="1"/>
  <c r="G157" i="4" s="1"/>
  <c r="H157" i="4" s="1"/>
  <c r="I157" i="4" s="1"/>
  <c r="J157" i="4" s="1"/>
  <c r="K157" i="4" s="1"/>
  <c r="L157" i="4" s="1"/>
  <c r="M157" i="4" s="1"/>
  <c r="N157" i="4" s="1"/>
  <c r="O157" i="4" s="1"/>
  <c r="P157" i="4" s="1"/>
  <c r="Q157" i="4" s="1"/>
  <c r="R157" i="4" s="1"/>
  <c r="C63" i="4"/>
  <c r="D63" i="4" s="1"/>
  <c r="E63" i="4" s="1"/>
  <c r="F63" i="4" s="1"/>
  <c r="G63" i="4" s="1"/>
  <c r="H63" i="4" s="1"/>
  <c r="I63" i="4" s="1"/>
  <c r="J63" i="4" s="1"/>
  <c r="K63" i="4" s="1"/>
  <c r="L63" i="4" s="1"/>
  <c r="M63" i="4" s="1"/>
  <c r="N63" i="4" s="1"/>
  <c r="O63" i="4" s="1"/>
  <c r="P63" i="4" s="1"/>
  <c r="Q63" i="4" s="1"/>
  <c r="R63" i="4" s="1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M188" i="4"/>
  <c r="N188" i="4"/>
  <c r="O188" i="4"/>
  <c r="P188" i="4"/>
  <c r="Q188" i="4"/>
  <c r="D188" i="4"/>
  <c r="E188" i="4"/>
  <c r="F188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H188" i="4"/>
  <c r="B192" i="4"/>
  <c r="L188" i="4"/>
  <c r="K188" i="4"/>
  <c r="J188" i="4"/>
  <c r="I188" i="4"/>
  <c r="C188" i="4"/>
  <c r="B188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B149" i="4"/>
  <c r="C145" i="4"/>
  <c r="B14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B35" i="4"/>
  <c r="C9" i="4" l="1"/>
  <c r="D9" i="4" s="1"/>
  <c r="E9" i="4" s="1"/>
  <c r="F9" i="4" s="1"/>
  <c r="G9" i="4" s="1"/>
  <c r="H9" i="4" s="1"/>
  <c r="I9" i="4" s="1"/>
  <c r="J9" i="4" s="1"/>
  <c r="K9" i="4" s="1"/>
  <c r="L9" i="4" s="1"/>
  <c r="M9" i="4" s="1"/>
  <c r="N9" i="4" s="1"/>
  <c r="O9" i="4" s="1"/>
  <c r="P9" i="4" s="1"/>
  <c r="Q9" i="4" s="1"/>
  <c r="R9" i="4" s="1"/>
</calcChain>
</file>

<file path=xl/sharedStrings.xml><?xml version="1.0" encoding="utf-8"?>
<sst xmlns="http://schemas.openxmlformats.org/spreadsheetml/2006/main" count="260" uniqueCount="59">
  <si>
    <t>Appartement 6 personnes</t>
  </si>
  <si>
    <t>Appartement 5 personnes</t>
  </si>
  <si>
    <t>Studio 4 personnes</t>
  </si>
  <si>
    <t>Prix Public</t>
  </si>
  <si>
    <t>FERME</t>
  </si>
  <si>
    <t>AUSSOIS Résidence "Les Sports"</t>
  </si>
  <si>
    <t>LA ROSIERE Résidence "Les Cimes Blanches"</t>
  </si>
  <si>
    <t>LA BRESSE Résidence "Les Grandes Feignes"</t>
  </si>
  <si>
    <t>LES SAISIES Résidence "Le Hameau de Beaufortain"</t>
  </si>
  <si>
    <t>MERIBEL MOTTARET Résidence "Plein Soleil"</t>
  </si>
  <si>
    <t>PRALOGNAN LA VANOISE  Résidence "Les Jardins de la Vanoise"</t>
  </si>
  <si>
    <t>SAINTE FOY TARENTAISE  Résidence "Les Fermes de Sainte Foy"</t>
  </si>
  <si>
    <t>TIGNES Résidence "Kalinda"</t>
  </si>
  <si>
    <t>VAL CENIS Résidence "Au bonheur des pistes"</t>
  </si>
  <si>
    <t>VALLOIRE Résidence "Le Hameau de Valloire"</t>
  </si>
  <si>
    <t>VALMEINIER Résidence "Les Hauts de Valmeinier"</t>
  </si>
  <si>
    <t>LE GRAND BORNAND Résidence "Le Village de Lessy"</t>
  </si>
  <si>
    <t>LES HOUCHES Résidence "Le Hameau de Pierre Blanche"</t>
  </si>
  <si>
    <t>SAMOËNS Résidence "La Reine des Prés"</t>
  </si>
  <si>
    <t>FLAINE Résidence "Les Terrasses de Veret"</t>
  </si>
  <si>
    <t>LA JOUE DU LOUP Résidence "Les Flocons du Soleil"</t>
  </si>
  <si>
    <t>LES ORRES Résidence "Le Parc des Airelles"</t>
  </si>
  <si>
    <t>CHÂTEL Résidence "Les Chalets d'Angèle"</t>
  </si>
  <si>
    <t>VAL CENIS Résidence "Les Chalets De Flambeau"</t>
  </si>
  <si>
    <t>PYRENEES 2000  Résidence "Appart 2000"</t>
  </si>
  <si>
    <t>ORCIERES  Résidence "Etoiles d'Orion"</t>
  </si>
  <si>
    <t>Tarifs</t>
  </si>
  <si>
    <t>Prix CSE</t>
  </si>
  <si>
    <t>LA TOUSSUIRE Résidence "L'alpaga"</t>
  </si>
  <si>
    <t>Appartement 2 pièces coin montagne 6 personnes</t>
  </si>
  <si>
    <t>PEISEY VALLANDRY  Résidence "L'Orée des Cimes"</t>
  </si>
  <si>
    <t>Appartement 2 pièces 4 personnes</t>
  </si>
  <si>
    <t>Appartement 2 pièces 6 personnes</t>
  </si>
  <si>
    <t>LES CARROZ D'ARACHES Résidence "Les chalets de Jouvence"</t>
  </si>
  <si>
    <t>BOURG SAINT MAURICE Résidence "Le Cœur d'Or"</t>
  </si>
  <si>
    <t>LA TANIA - Résidence "Le grand bois"</t>
  </si>
  <si>
    <t>VALMOREL Résidence "La grange aux fées"</t>
  </si>
  <si>
    <t>PUY SAINT VINCENT  Résidence "Les Gentianes"</t>
  </si>
  <si>
    <t>PEYRAGUDES  Résidence "Privilège"</t>
  </si>
  <si>
    <t>TERMIGNON Résidence "Les Balcons dela Vanoise"</t>
  </si>
  <si>
    <t>LA FOUX D'ALLOS Résidence "Les Chalets du Verdon"</t>
  </si>
  <si>
    <t>VARS  Résidence "ARYA"</t>
  </si>
  <si>
    <t>LES CONTAMINES-MONTJOIE  Résidence "Chalets Laska"</t>
  </si>
  <si>
    <t>Appartement 3 pièces 6 personnes</t>
  </si>
  <si>
    <t>Prix GD</t>
  </si>
  <si>
    <t>DOUCY COMBELOUVIERE Résidence "La Duit"</t>
  </si>
  <si>
    <t>Appartement 3 pièces cabine 6 personnes</t>
  </si>
  <si>
    <t>Appartement 2 pièces  4 personnes</t>
  </si>
  <si>
    <t>Appartement 2 pièces 5 personnes</t>
  </si>
  <si>
    <t>Appartement 3 pièces 7 personnes</t>
  </si>
  <si>
    <t>Appartement 3 pièces 8 personnes</t>
  </si>
  <si>
    <t>Appartement 2 pièces cabine  6 personnes vue montagne</t>
  </si>
  <si>
    <t xml:space="preserve">Appartement 2 pièces 4 personnes </t>
  </si>
  <si>
    <t>Appartement 2 pièce 6 personnes coin cabine</t>
  </si>
  <si>
    <t>Appartement 2 pièces 6 personnes coin cabine</t>
  </si>
  <si>
    <t>Appartement 2 pièces cabine 6 personnes</t>
  </si>
  <si>
    <t>Appartement 2 pièces 6 personnes coin cabine +</t>
  </si>
  <si>
    <t xml:space="preserve">Appartement 2 pièces vue Valloire 6 personnes </t>
  </si>
  <si>
    <t>TARIFS GD VACANCES GD SKI SAISON HIVER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</si>
</sst>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164" formatCode="_-* #,##0.00\ [$€-1]_-;\-* #,##0.00\ [$€-1]_-;_-* &quot;-&quot;??\ [$€-1]_-"/>
    <numFmt numFmtId="165" formatCode="dd\.mm\.yy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6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165" fontId="4" fillId="2" borderId="1" xfId="0" applyNumberFormat="1" applyFont="1" applyFill="1" applyBorder="1" applyAlignment="1">
      <alignment horizontal="center" vertical="center" wrapText="1"/>
    </xf>
    <xf numFmtId="6" fontId="3" fillId="0" borderId="0" xfId="0" applyNumberFormat="1" applyFont="1"/>
    <xf numFmtId="6" fontId="5" fillId="0" borderId="0" xfId="0" applyNumberFormat="1" applyFont="1"/>
    <xf numFmtId="0" fontId="3" fillId="0" borderId="0" xfId="0" applyFont="1" applyFill="1" applyBorder="1"/>
    <xf numFmtId="0" fontId="5" fillId="0" borderId="0" xfId="0" applyFont="1" applyBorder="1"/>
    <xf numFmtId="0" fontId="3" fillId="0" borderId="0" xfId="0" applyFont="1" applyBorder="1"/>
    <xf numFmtId="0" fontId="5" fillId="0" borderId="0" xfId="0" applyFont="1" applyFill="1"/>
    <xf numFmtId="6" fontId="5" fillId="0" borderId="0" xfId="0" applyNumberFormat="1" applyFont="1" applyFill="1"/>
    <xf numFmtId="6" fontId="5" fillId="0" borderId="0" xfId="0" applyNumberFormat="1" applyFont="1" applyBorder="1"/>
    <xf numFmtId="6" fontId="3" fillId="5" borderId="2" xfId="0" applyNumberFormat="1" applyFont="1" applyFill="1" applyBorder="1" applyAlignment="1">
      <alignment horizontal="center" vertical="center"/>
    </xf>
    <xf numFmtId="6" fontId="3" fillId="5" borderId="3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6" fontId="3" fillId="5" borderId="2" xfId="0" applyNumberFormat="1" applyFont="1" applyFill="1" applyBorder="1" applyAlignment="1">
      <alignment horizontal="center" vertical="center"/>
    </xf>
    <xf numFmtId="6" fontId="3" fillId="5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Euro" xfId="1"/>
    <cellStyle name="Eur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5"/>
  <sheetViews>
    <sheetView tabSelected="1" topLeftCell="A20" zoomScaleNormal="100" zoomScaleSheetLayoutView="100" workbookViewId="0">
      <selection activeCell="U19" sqref="U19"/>
    </sheetView>
  </sheetViews>
  <sheetFormatPr baseColWidth="10" defaultRowHeight="12.75" x14ac:dyDescent="0.2"/>
  <cols>
    <col min="1" max="1" width="15" style="6" customWidth="1"/>
    <col min="2" max="10" width="9.28515625" style="7" customWidth="1"/>
    <col min="11" max="18" width="9.28515625" style="2" customWidth="1"/>
    <col min="19" max="16384" width="11.42578125" style="2"/>
  </cols>
  <sheetData>
    <row r="1" spans="1:19" s="1" customFormat="1" ht="23.25" customHeight="1" x14ac:dyDescent="0.2">
      <c r="A1" s="31" t="s">
        <v>58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9" ht="12.75" customHeight="1" x14ac:dyDescent="0.2">
      <c r="A2" s="26" t="s">
        <v>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9" ht="12.75" customHeight="1" x14ac:dyDescent="0.2">
      <c r="A3" s="27" t="s">
        <v>43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9" x14ac:dyDescent="0.2">
      <c r="A4" s="3" t="s">
        <v>26</v>
      </c>
      <c r="B4" s="9">
        <v>45647</v>
      </c>
      <c r="C4" s="9">
        <f>B4+7</f>
        <v>45654</v>
      </c>
      <c r="D4" s="9">
        <f t="shared" ref="D4:R4" si="0">C4+7</f>
        <v>45661</v>
      </c>
      <c r="E4" s="9">
        <f t="shared" si="0"/>
        <v>45668</v>
      </c>
      <c r="F4" s="9">
        <f t="shared" si="0"/>
        <v>45675</v>
      </c>
      <c r="G4" s="9">
        <f t="shared" si="0"/>
        <v>45682</v>
      </c>
      <c r="H4" s="9">
        <f t="shared" si="0"/>
        <v>45689</v>
      </c>
      <c r="I4" s="9">
        <f t="shared" si="0"/>
        <v>45696</v>
      </c>
      <c r="J4" s="9">
        <f t="shared" si="0"/>
        <v>45703</v>
      </c>
      <c r="K4" s="9">
        <f t="shared" si="0"/>
        <v>45710</v>
      </c>
      <c r="L4" s="9">
        <f t="shared" si="0"/>
        <v>45717</v>
      </c>
      <c r="M4" s="9">
        <f t="shared" si="0"/>
        <v>45724</v>
      </c>
      <c r="N4" s="9">
        <f t="shared" si="0"/>
        <v>45731</v>
      </c>
      <c r="O4" s="9">
        <f t="shared" si="0"/>
        <v>45738</v>
      </c>
      <c r="P4" s="9">
        <f t="shared" si="0"/>
        <v>45745</v>
      </c>
      <c r="Q4" s="9">
        <f t="shared" si="0"/>
        <v>45752</v>
      </c>
      <c r="R4" s="9">
        <f t="shared" si="0"/>
        <v>45759</v>
      </c>
    </row>
    <row r="5" spans="1:19" ht="12.75" customHeight="1" x14ac:dyDescent="0.2">
      <c r="A5" s="4" t="s">
        <v>3</v>
      </c>
      <c r="B5" s="5">
        <v>765</v>
      </c>
      <c r="C5" s="5">
        <v>1250</v>
      </c>
      <c r="D5" s="5">
        <v>415</v>
      </c>
      <c r="E5" s="5">
        <v>415</v>
      </c>
      <c r="F5" s="5">
        <v>415</v>
      </c>
      <c r="G5" s="5">
        <v>485</v>
      </c>
      <c r="H5" s="5">
        <v>485</v>
      </c>
      <c r="I5" s="5">
        <v>1250</v>
      </c>
      <c r="J5" s="5">
        <v>1390</v>
      </c>
      <c r="K5" s="5">
        <v>1390</v>
      </c>
      <c r="L5" s="5">
        <v>1180</v>
      </c>
      <c r="M5" s="5">
        <v>485</v>
      </c>
      <c r="N5" s="5">
        <v>375</v>
      </c>
      <c r="O5" s="5">
        <v>375</v>
      </c>
      <c r="P5" s="5">
        <v>375</v>
      </c>
      <c r="Q5" s="5">
        <v>375</v>
      </c>
      <c r="R5" s="28" t="s">
        <v>4</v>
      </c>
      <c r="S5" s="10"/>
    </row>
    <row r="6" spans="1:19" ht="12.75" customHeight="1" x14ac:dyDescent="0.2">
      <c r="A6" s="4" t="s">
        <v>27</v>
      </c>
      <c r="B6" s="5">
        <f>SUM(B5)*0.9+20</f>
        <v>708.5</v>
      </c>
      <c r="C6" s="5">
        <f t="shared" ref="C6:M6" si="1">SUM(C5)*0.9+20</f>
        <v>1145</v>
      </c>
      <c r="D6" s="5">
        <f t="shared" si="1"/>
        <v>393.5</v>
      </c>
      <c r="E6" s="5">
        <f t="shared" si="1"/>
        <v>393.5</v>
      </c>
      <c r="F6" s="5">
        <f t="shared" si="1"/>
        <v>393.5</v>
      </c>
      <c r="G6" s="5">
        <f t="shared" si="1"/>
        <v>456.5</v>
      </c>
      <c r="H6" s="5">
        <f t="shared" si="1"/>
        <v>456.5</v>
      </c>
      <c r="I6" s="5">
        <f t="shared" si="1"/>
        <v>1145</v>
      </c>
      <c r="J6" s="5">
        <f t="shared" si="1"/>
        <v>1271</v>
      </c>
      <c r="K6" s="5">
        <f t="shared" si="1"/>
        <v>1271</v>
      </c>
      <c r="L6" s="5">
        <f t="shared" si="1"/>
        <v>1082</v>
      </c>
      <c r="M6" s="5">
        <f t="shared" si="1"/>
        <v>456.5</v>
      </c>
      <c r="N6" s="5">
        <v>300</v>
      </c>
      <c r="O6" s="5">
        <v>300</v>
      </c>
      <c r="P6" s="5">
        <v>300</v>
      </c>
      <c r="Q6" s="5">
        <v>300</v>
      </c>
      <c r="R6" s="29"/>
      <c r="S6" s="10"/>
    </row>
    <row r="7" spans="1:19" ht="12.75" customHeight="1" x14ac:dyDescent="0.2">
      <c r="A7" s="26" t="s">
        <v>34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9" ht="12.75" customHeight="1" x14ac:dyDescent="0.2">
      <c r="A8" s="27" t="s">
        <v>46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9" x14ac:dyDescent="0.2">
      <c r="A9" s="3" t="s">
        <v>26</v>
      </c>
      <c r="B9" s="9">
        <f>SUM($B$4)</f>
        <v>45647</v>
      </c>
      <c r="C9" s="9">
        <f>B9+7</f>
        <v>45654</v>
      </c>
      <c r="D9" s="9">
        <f t="shared" ref="D9:R9" si="2">C9+7</f>
        <v>45661</v>
      </c>
      <c r="E9" s="9">
        <f t="shared" si="2"/>
        <v>45668</v>
      </c>
      <c r="F9" s="9">
        <f t="shared" si="2"/>
        <v>45675</v>
      </c>
      <c r="G9" s="9">
        <f t="shared" si="2"/>
        <v>45682</v>
      </c>
      <c r="H9" s="9">
        <f t="shared" si="2"/>
        <v>45689</v>
      </c>
      <c r="I9" s="9">
        <f t="shared" si="2"/>
        <v>45696</v>
      </c>
      <c r="J9" s="9">
        <f t="shared" si="2"/>
        <v>45703</v>
      </c>
      <c r="K9" s="9">
        <f t="shared" si="2"/>
        <v>45710</v>
      </c>
      <c r="L9" s="9">
        <f t="shared" si="2"/>
        <v>45717</v>
      </c>
      <c r="M9" s="9">
        <f t="shared" si="2"/>
        <v>45724</v>
      </c>
      <c r="N9" s="9">
        <f t="shared" si="2"/>
        <v>45731</v>
      </c>
      <c r="O9" s="9">
        <f t="shared" si="2"/>
        <v>45738</v>
      </c>
      <c r="P9" s="9">
        <f t="shared" si="2"/>
        <v>45745</v>
      </c>
      <c r="Q9" s="9">
        <f t="shared" si="2"/>
        <v>45752</v>
      </c>
      <c r="R9" s="9">
        <f t="shared" si="2"/>
        <v>45759</v>
      </c>
    </row>
    <row r="10" spans="1:19" ht="12.75" customHeight="1" x14ac:dyDescent="0.2">
      <c r="A10" s="4" t="s">
        <v>3</v>
      </c>
      <c r="B10" s="5">
        <v>1295</v>
      </c>
      <c r="C10" s="5">
        <v>1645</v>
      </c>
      <c r="D10" s="5">
        <v>1057</v>
      </c>
      <c r="E10" s="5">
        <v>1057</v>
      </c>
      <c r="F10" s="5">
        <v>1050</v>
      </c>
      <c r="G10" s="5">
        <v>1092</v>
      </c>
      <c r="H10" s="5">
        <v>1113</v>
      </c>
      <c r="I10" s="5">
        <v>1428</v>
      </c>
      <c r="J10" s="5">
        <v>1785</v>
      </c>
      <c r="K10" s="5">
        <v>1764</v>
      </c>
      <c r="L10" s="5">
        <v>1519</v>
      </c>
      <c r="M10" s="5">
        <v>1029</v>
      </c>
      <c r="N10" s="5">
        <v>966</v>
      </c>
      <c r="O10" s="5">
        <v>966</v>
      </c>
      <c r="P10" s="5">
        <v>994</v>
      </c>
      <c r="Q10" s="5">
        <v>966</v>
      </c>
      <c r="R10" s="5">
        <v>448</v>
      </c>
      <c r="S10" s="10"/>
    </row>
    <row r="11" spans="1:19" ht="12.75" customHeight="1" x14ac:dyDescent="0.2">
      <c r="A11" s="4" t="s">
        <v>27</v>
      </c>
      <c r="B11" s="5">
        <f>B10*0.88+20</f>
        <v>1159.5999999999999</v>
      </c>
      <c r="C11" s="5">
        <f t="shared" ref="C11:R11" si="3">C10*0.88+20</f>
        <v>1467.6</v>
      </c>
      <c r="D11" s="5">
        <f t="shared" si="3"/>
        <v>950.16</v>
      </c>
      <c r="E11" s="5">
        <f t="shared" si="3"/>
        <v>950.16</v>
      </c>
      <c r="F11" s="5">
        <f t="shared" si="3"/>
        <v>944</v>
      </c>
      <c r="G11" s="5">
        <f t="shared" si="3"/>
        <v>980.96</v>
      </c>
      <c r="H11" s="5">
        <f t="shared" si="3"/>
        <v>999.44</v>
      </c>
      <c r="I11" s="5">
        <f t="shared" si="3"/>
        <v>1276.6400000000001</v>
      </c>
      <c r="J11" s="5">
        <f t="shared" si="3"/>
        <v>1590.8</v>
      </c>
      <c r="K11" s="5">
        <f t="shared" si="3"/>
        <v>1572.32</v>
      </c>
      <c r="L11" s="5">
        <f t="shared" si="3"/>
        <v>1356.72</v>
      </c>
      <c r="M11" s="5">
        <f t="shared" si="3"/>
        <v>925.52</v>
      </c>
      <c r="N11" s="5">
        <f t="shared" si="3"/>
        <v>870.08</v>
      </c>
      <c r="O11" s="5">
        <f t="shared" si="3"/>
        <v>870.08</v>
      </c>
      <c r="P11" s="5">
        <f t="shared" si="3"/>
        <v>894.72</v>
      </c>
      <c r="Q11" s="5">
        <f t="shared" si="3"/>
        <v>870.08</v>
      </c>
      <c r="R11" s="5">
        <f t="shared" si="3"/>
        <v>414.24</v>
      </c>
      <c r="S11" s="10"/>
    </row>
    <row r="12" spans="1:19" ht="12.75" customHeight="1" x14ac:dyDescent="0.2">
      <c r="A12" s="26" t="s">
        <v>22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19" ht="12.75" customHeight="1" x14ac:dyDescent="0.2">
      <c r="A13" s="27" t="s">
        <v>43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19" ht="12.75" customHeight="1" x14ac:dyDescent="0.2">
      <c r="A14" s="3" t="s">
        <v>26</v>
      </c>
      <c r="B14" s="9">
        <f>SUM($B$4)</f>
        <v>45647</v>
      </c>
      <c r="C14" s="9">
        <f>B14+7</f>
        <v>45654</v>
      </c>
      <c r="D14" s="9">
        <f t="shared" ref="D14:R14" si="4">C14+7</f>
        <v>45661</v>
      </c>
      <c r="E14" s="9">
        <f t="shared" si="4"/>
        <v>45668</v>
      </c>
      <c r="F14" s="9">
        <f t="shared" si="4"/>
        <v>45675</v>
      </c>
      <c r="G14" s="9">
        <f t="shared" si="4"/>
        <v>45682</v>
      </c>
      <c r="H14" s="9">
        <f t="shared" si="4"/>
        <v>45689</v>
      </c>
      <c r="I14" s="9">
        <f t="shared" si="4"/>
        <v>45696</v>
      </c>
      <c r="J14" s="9">
        <f t="shared" si="4"/>
        <v>45703</v>
      </c>
      <c r="K14" s="9">
        <f t="shared" si="4"/>
        <v>45710</v>
      </c>
      <c r="L14" s="9">
        <f t="shared" si="4"/>
        <v>45717</v>
      </c>
      <c r="M14" s="9">
        <f t="shared" si="4"/>
        <v>45724</v>
      </c>
      <c r="N14" s="9">
        <f t="shared" si="4"/>
        <v>45731</v>
      </c>
      <c r="O14" s="9">
        <f t="shared" si="4"/>
        <v>45738</v>
      </c>
      <c r="P14" s="9">
        <f t="shared" si="4"/>
        <v>45745</v>
      </c>
      <c r="Q14" s="9">
        <f t="shared" si="4"/>
        <v>45752</v>
      </c>
      <c r="R14" s="9">
        <f t="shared" si="4"/>
        <v>45759</v>
      </c>
    </row>
    <row r="15" spans="1:19" ht="12.75" customHeight="1" x14ac:dyDescent="0.2">
      <c r="A15" s="4" t="s">
        <v>3</v>
      </c>
      <c r="B15" s="5">
        <v>2205</v>
      </c>
      <c r="C15" s="5">
        <v>3367</v>
      </c>
      <c r="D15" s="5">
        <v>1134</v>
      </c>
      <c r="E15" s="5">
        <v>1232</v>
      </c>
      <c r="F15" s="5">
        <v>1533</v>
      </c>
      <c r="G15" s="5">
        <v>1645</v>
      </c>
      <c r="H15" s="5">
        <v>1645</v>
      </c>
      <c r="I15" s="5">
        <v>2772</v>
      </c>
      <c r="J15" s="5">
        <v>3388</v>
      </c>
      <c r="K15" s="5">
        <v>3311</v>
      </c>
      <c r="L15" s="5">
        <v>2744</v>
      </c>
      <c r="M15" s="5">
        <v>1729</v>
      </c>
      <c r="N15" s="5">
        <v>1190</v>
      </c>
      <c r="O15" s="5">
        <v>1176</v>
      </c>
      <c r="P15" s="5">
        <v>1148</v>
      </c>
      <c r="Q15" s="5">
        <v>1113</v>
      </c>
      <c r="R15" s="28" t="s">
        <v>4</v>
      </c>
      <c r="S15" s="10"/>
    </row>
    <row r="16" spans="1:19" ht="12.75" customHeight="1" x14ac:dyDescent="0.2">
      <c r="A16" s="4" t="s">
        <v>27</v>
      </c>
      <c r="B16" s="5">
        <f>B15*0.88+20</f>
        <v>1960.4</v>
      </c>
      <c r="C16" s="5">
        <f t="shared" ref="C16:Q16" si="5">C15*0.88+20</f>
        <v>2982.96</v>
      </c>
      <c r="D16" s="5">
        <f t="shared" si="5"/>
        <v>1017.92</v>
      </c>
      <c r="E16" s="5">
        <f t="shared" si="5"/>
        <v>1104.1600000000001</v>
      </c>
      <c r="F16" s="5">
        <f t="shared" si="5"/>
        <v>1369.04</v>
      </c>
      <c r="G16" s="5">
        <f t="shared" si="5"/>
        <v>1467.6</v>
      </c>
      <c r="H16" s="5">
        <f t="shared" si="5"/>
        <v>1467.6</v>
      </c>
      <c r="I16" s="5">
        <f t="shared" si="5"/>
        <v>2459.36</v>
      </c>
      <c r="J16" s="5">
        <f t="shared" si="5"/>
        <v>3001.44</v>
      </c>
      <c r="K16" s="5">
        <f t="shared" si="5"/>
        <v>2933.68</v>
      </c>
      <c r="L16" s="5">
        <f t="shared" si="5"/>
        <v>2434.7199999999998</v>
      </c>
      <c r="M16" s="5">
        <f t="shared" si="5"/>
        <v>1541.52</v>
      </c>
      <c r="N16" s="5">
        <f t="shared" si="5"/>
        <v>1067.2</v>
      </c>
      <c r="O16" s="5">
        <f t="shared" si="5"/>
        <v>1054.8800000000001</v>
      </c>
      <c r="P16" s="5">
        <f t="shared" si="5"/>
        <v>1030.24</v>
      </c>
      <c r="Q16" s="5">
        <f t="shared" si="5"/>
        <v>999.44</v>
      </c>
      <c r="R16" s="30"/>
      <c r="S16" s="10"/>
    </row>
    <row r="17" spans="1:23" ht="12.75" customHeight="1" x14ac:dyDescent="0.2">
      <c r="A17" s="26" t="s">
        <v>45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1:23" ht="12.75" customHeight="1" x14ac:dyDescent="0.2">
      <c r="A18" s="27" t="s">
        <v>48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23" ht="12.75" customHeight="1" x14ac:dyDescent="0.2">
      <c r="A19" s="3" t="s">
        <v>26</v>
      </c>
      <c r="B19" s="9">
        <f>SUM($B$4)</f>
        <v>45647</v>
      </c>
      <c r="C19" s="9">
        <f>B19+7</f>
        <v>45654</v>
      </c>
      <c r="D19" s="9">
        <f t="shared" ref="D19:R19" si="6">C19+7</f>
        <v>45661</v>
      </c>
      <c r="E19" s="9">
        <f t="shared" si="6"/>
        <v>45668</v>
      </c>
      <c r="F19" s="9">
        <f t="shared" si="6"/>
        <v>45675</v>
      </c>
      <c r="G19" s="9">
        <f t="shared" si="6"/>
        <v>45682</v>
      </c>
      <c r="H19" s="9">
        <f t="shared" si="6"/>
        <v>45689</v>
      </c>
      <c r="I19" s="9">
        <f t="shared" si="6"/>
        <v>45696</v>
      </c>
      <c r="J19" s="9">
        <f t="shared" si="6"/>
        <v>45703</v>
      </c>
      <c r="K19" s="9">
        <f t="shared" si="6"/>
        <v>45710</v>
      </c>
      <c r="L19" s="9">
        <f t="shared" si="6"/>
        <v>45717</v>
      </c>
      <c r="M19" s="9">
        <f t="shared" si="6"/>
        <v>45724</v>
      </c>
      <c r="N19" s="9">
        <f t="shared" si="6"/>
        <v>45731</v>
      </c>
      <c r="O19" s="9">
        <f t="shared" si="6"/>
        <v>45738</v>
      </c>
      <c r="P19" s="9">
        <f t="shared" si="6"/>
        <v>45745</v>
      </c>
      <c r="Q19" s="9">
        <f t="shared" si="6"/>
        <v>45752</v>
      </c>
      <c r="R19" s="9">
        <f t="shared" si="6"/>
        <v>45759</v>
      </c>
    </row>
    <row r="20" spans="1:23" ht="12.75" customHeight="1" x14ac:dyDescent="0.2">
      <c r="A20" s="4" t="s">
        <v>3</v>
      </c>
      <c r="B20" s="5">
        <v>1582</v>
      </c>
      <c r="C20" s="5">
        <v>1988</v>
      </c>
      <c r="D20" s="5">
        <v>651</v>
      </c>
      <c r="E20" s="5">
        <v>777</v>
      </c>
      <c r="F20" s="5">
        <v>875</v>
      </c>
      <c r="G20" s="5">
        <v>966</v>
      </c>
      <c r="H20" s="5">
        <v>1113</v>
      </c>
      <c r="I20" s="5">
        <v>1820</v>
      </c>
      <c r="J20" s="5">
        <v>2114</v>
      </c>
      <c r="K20" s="5">
        <v>2023</v>
      </c>
      <c r="L20" s="5">
        <v>1449</v>
      </c>
      <c r="M20" s="5">
        <v>1057</v>
      </c>
      <c r="N20" s="5">
        <v>966</v>
      </c>
      <c r="O20" s="5">
        <v>721</v>
      </c>
      <c r="P20" s="28" t="s">
        <v>4</v>
      </c>
      <c r="Q20" s="28" t="s">
        <v>4</v>
      </c>
      <c r="R20" s="28" t="s">
        <v>4</v>
      </c>
      <c r="S20" s="11"/>
    </row>
    <row r="21" spans="1:23" ht="12.75" customHeight="1" x14ac:dyDescent="0.2">
      <c r="A21" s="4" t="s">
        <v>27</v>
      </c>
      <c r="B21" s="5">
        <f>B20*0.9+20</f>
        <v>1443.8</v>
      </c>
      <c r="C21" s="5">
        <f t="shared" ref="C21:O21" si="7">C20*0.9+20</f>
        <v>1809.2</v>
      </c>
      <c r="D21" s="5">
        <f t="shared" si="7"/>
        <v>605.9</v>
      </c>
      <c r="E21" s="5">
        <f t="shared" si="7"/>
        <v>719.30000000000007</v>
      </c>
      <c r="F21" s="5">
        <f t="shared" si="7"/>
        <v>807.5</v>
      </c>
      <c r="G21" s="5">
        <f t="shared" si="7"/>
        <v>889.4</v>
      </c>
      <c r="H21" s="5">
        <f t="shared" si="7"/>
        <v>1021.7</v>
      </c>
      <c r="I21" s="5">
        <f t="shared" si="7"/>
        <v>1658</v>
      </c>
      <c r="J21" s="5">
        <f t="shared" si="7"/>
        <v>1922.6000000000001</v>
      </c>
      <c r="K21" s="5">
        <f t="shared" si="7"/>
        <v>1840.7</v>
      </c>
      <c r="L21" s="5">
        <f t="shared" si="7"/>
        <v>1324.1000000000001</v>
      </c>
      <c r="M21" s="5">
        <f t="shared" si="7"/>
        <v>971.30000000000007</v>
      </c>
      <c r="N21" s="5">
        <f t="shared" si="7"/>
        <v>889.4</v>
      </c>
      <c r="O21" s="5">
        <f t="shared" si="7"/>
        <v>668.9</v>
      </c>
      <c r="P21" s="30"/>
      <c r="Q21" s="30"/>
      <c r="R21" s="30"/>
      <c r="S21" s="10"/>
    </row>
    <row r="22" spans="1:23" ht="12.75" customHeight="1" x14ac:dyDescent="0.2">
      <c r="A22" s="26" t="s">
        <v>19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23" ht="12.75" customHeight="1" x14ac:dyDescent="0.2">
      <c r="A23" s="27" t="s">
        <v>43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pans="1:23" ht="12.75" customHeight="1" x14ac:dyDescent="0.2">
      <c r="A24" s="3" t="s">
        <v>26</v>
      </c>
      <c r="B24" s="9">
        <f>SUM($B$4)</f>
        <v>45647</v>
      </c>
      <c r="C24" s="9">
        <f>B24+7</f>
        <v>45654</v>
      </c>
      <c r="D24" s="9">
        <f t="shared" ref="D24:R24" si="8">C24+7</f>
        <v>45661</v>
      </c>
      <c r="E24" s="9">
        <f t="shared" si="8"/>
        <v>45668</v>
      </c>
      <c r="F24" s="9">
        <f t="shared" si="8"/>
        <v>45675</v>
      </c>
      <c r="G24" s="9">
        <f t="shared" si="8"/>
        <v>45682</v>
      </c>
      <c r="H24" s="9">
        <f t="shared" si="8"/>
        <v>45689</v>
      </c>
      <c r="I24" s="9">
        <f t="shared" si="8"/>
        <v>45696</v>
      </c>
      <c r="J24" s="9">
        <f t="shared" si="8"/>
        <v>45703</v>
      </c>
      <c r="K24" s="9">
        <f t="shared" si="8"/>
        <v>45710</v>
      </c>
      <c r="L24" s="9">
        <f t="shared" si="8"/>
        <v>45717</v>
      </c>
      <c r="M24" s="9">
        <f t="shared" si="8"/>
        <v>45724</v>
      </c>
      <c r="N24" s="9">
        <f t="shared" si="8"/>
        <v>45731</v>
      </c>
      <c r="O24" s="9">
        <f t="shared" si="8"/>
        <v>45738</v>
      </c>
      <c r="P24" s="9">
        <f t="shared" si="8"/>
        <v>45745</v>
      </c>
      <c r="Q24" s="9">
        <f t="shared" si="8"/>
        <v>45752</v>
      </c>
      <c r="R24" s="9">
        <f t="shared" si="8"/>
        <v>45759</v>
      </c>
    </row>
    <row r="25" spans="1:23" ht="12.75" customHeight="1" x14ac:dyDescent="0.2">
      <c r="A25" s="4" t="s">
        <v>3</v>
      </c>
      <c r="B25" s="5">
        <v>3379</v>
      </c>
      <c r="C25" s="5">
        <v>3699</v>
      </c>
      <c r="D25" s="5">
        <v>1649</v>
      </c>
      <c r="E25" s="5">
        <v>1829</v>
      </c>
      <c r="F25" s="5">
        <v>1899</v>
      </c>
      <c r="G25" s="5">
        <v>1929</v>
      </c>
      <c r="H25" s="5">
        <v>1979</v>
      </c>
      <c r="I25" s="5">
        <v>3429</v>
      </c>
      <c r="J25" s="5">
        <v>3979</v>
      </c>
      <c r="K25" s="5">
        <v>3899</v>
      </c>
      <c r="L25" s="5">
        <v>3049</v>
      </c>
      <c r="M25" s="5">
        <v>1899</v>
      </c>
      <c r="N25" s="5">
        <v>1719</v>
      </c>
      <c r="O25" s="5">
        <v>1719</v>
      </c>
      <c r="P25" s="5">
        <v>1649</v>
      </c>
      <c r="Q25" s="5">
        <v>1779</v>
      </c>
      <c r="R25" s="28" t="s">
        <v>4</v>
      </c>
      <c r="S25" s="10"/>
    </row>
    <row r="26" spans="1:23" ht="12.75" customHeight="1" x14ac:dyDescent="0.2">
      <c r="A26" s="4" t="s">
        <v>27</v>
      </c>
      <c r="B26" s="5">
        <f>B25*0.8+20</f>
        <v>2723.2000000000003</v>
      </c>
      <c r="C26" s="5">
        <f t="shared" ref="C26:Q26" si="9">C25*0.8+20</f>
        <v>2979.2000000000003</v>
      </c>
      <c r="D26" s="5">
        <f t="shared" si="9"/>
        <v>1339.2</v>
      </c>
      <c r="E26" s="5">
        <f t="shared" si="9"/>
        <v>1483.2</v>
      </c>
      <c r="F26" s="5">
        <f t="shared" si="9"/>
        <v>1539.2</v>
      </c>
      <c r="G26" s="5">
        <f t="shared" si="9"/>
        <v>1563.2</v>
      </c>
      <c r="H26" s="5">
        <f t="shared" si="9"/>
        <v>1603.2</v>
      </c>
      <c r="I26" s="5">
        <f t="shared" si="9"/>
        <v>2763.2000000000003</v>
      </c>
      <c r="J26" s="5">
        <f t="shared" si="9"/>
        <v>3203.2000000000003</v>
      </c>
      <c r="K26" s="5">
        <f t="shared" si="9"/>
        <v>3139.2000000000003</v>
      </c>
      <c r="L26" s="5">
        <f t="shared" si="9"/>
        <v>2459.2000000000003</v>
      </c>
      <c r="M26" s="5">
        <f t="shared" si="9"/>
        <v>1539.2</v>
      </c>
      <c r="N26" s="5">
        <f t="shared" si="9"/>
        <v>1395.2</v>
      </c>
      <c r="O26" s="5">
        <f t="shared" si="9"/>
        <v>1395.2</v>
      </c>
      <c r="P26" s="5">
        <f t="shared" si="9"/>
        <v>1339.2</v>
      </c>
      <c r="Q26" s="5">
        <f t="shared" si="9"/>
        <v>1443.2</v>
      </c>
      <c r="R26" s="30"/>
      <c r="S26" s="10"/>
      <c r="W26" s="8"/>
    </row>
    <row r="27" spans="1:23" ht="12.75" customHeight="1" x14ac:dyDescent="0.2">
      <c r="A27" s="26" t="s">
        <v>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23" ht="12.75" customHeight="1" x14ac:dyDescent="0.2">
      <c r="A28" s="27" t="s">
        <v>47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spans="1:23" ht="12.75" customHeight="1" x14ac:dyDescent="0.2">
      <c r="A29" s="3" t="s">
        <v>26</v>
      </c>
      <c r="B29" s="9">
        <f>SUM($B$4)</f>
        <v>45647</v>
      </c>
      <c r="C29" s="9">
        <f>B29+7</f>
        <v>45654</v>
      </c>
      <c r="D29" s="9">
        <f t="shared" ref="D29:R29" si="10">C29+7</f>
        <v>45661</v>
      </c>
      <c r="E29" s="9">
        <f t="shared" si="10"/>
        <v>45668</v>
      </c>
      <c r="F29" s="9">
        <f t="shared" si="10"/>
        <v>45675</v>
      </c>
      <c r="G29" s="9">
        <f t="shared" si="10"/>
        <v>45682</v>
      </c>
      <c r="H29" s="9">
        <f t="shared" si="10"/>
        <v>45689</v>
      </c>
      <c r="I29" s="9">
        <f t="shared" si="10"/>
        <v>45696</v>
      </c>
      <c r="J29" s="9">
        <f t="shared" si="10"/>
        <v>45703</v>
      </c>
      <c r="K29" s="9">
        <f t="shared" si="10"/>
        <v>45710</v>
      </c>
      <c r="L29" s="9">
        <f t="shared" si="10"/>
        <v>45717</v>
      </c>
      <c r="M29" s="9">
        <f t="shared" si="10"/>
        <v>45724</v>
      </c>
      <c r="N29" s="9">
        <f t="shared" si="10"/>
        <v>45731</v>
      </c>
      <c r="O29" s="9">
        <f t="shared" si="10"/>
        <v>45738</v>
      </c>
      <c r="P29" s="9">
        <f t="shared" si="10"/>
        <v>45745</v>
      </c>
      <c r="Q29" s="9">
        <f t="shared" si="10"/>
        <v>45752</v>
      </c>
      <c r="R29" s="9">
        <f t="shared" si="10"/>
        <v>45759</v>
      </c>
    </row>
    <row r="30" spans="1:23" ht="12.75" customHeight="1" x14ac:dyDescent="0.2">
      <c r="A30" s="4" t="s">
        <v>3</v>
      </c>
      <c r="B30" s="5">
        <v>1130</v>
      </c>
      <c r="C30" s="5">
        <v>1404</v>
      </c>
      <c r="D30" s="5">
        <v>521</v>
      </c>
      <c r="E30" s="5">
        <v>521</v>
      </c>
      <c r="F30" s="5">
        <v>710</v>
      </c>
      <c r="G30" s="5">
        <v>710</v>
      </c>
      <c r="H30" s="5">
        <v>945</v>
      </c>
      <c r="I30" s="5">
        <v>1445</v>
      </c>
      <c r="J30" s="5">
        <v>1445</v>
      </c>
      <c r="K30" s="5">
        <v>1445</v>
      </c>
      <c r="L30" s="5">
        <v>1445</v>
      </c>
      <c r="M30" s="5">
        <v>835</v>
      </c>
      <c r="N30" s="5">
        <v>618</v>
      </c>
      <c r="O30" s="5">
        <v>521</v>
      </c>
      <c r="P30" s="5">
        <v>397</v>
      </c>
      <c r="Q30" s="5">
        <v>397</v>
      </c>
      <c r="R30" s="5">
        <v>397</v>
      </c>
      <c r="U30" s="8"/>
    </row>
    <row r="31" spans="1:23" ht="12.75" customHeight="1" x14ac:dyDescent="0.2">
      <c r="A31" s="4" t="s">
        <v>27</v>
      </c>
      <c r="B31" s="5">
        <f>B30*0.9+20</f>
        <v>1037</v>
      </c>
      <c r="C31" s="5">
        <f t="shared" ref="C31:R31" si="11">C30*0.9+20</f>
        <v>1283.6000000000001</v>
      </c>
      <c r="D31" s="5">
        <f t="shared" si="11"/>
        <v>488.90000000000003</v>
      </c>
      <c r="E31" s="5">
        <f t="shared" si="11"/>
        <v>488.90000000000003</v>
      </c>
      <c r="F31" s="5">
        <f t="shared" si="11"/>
        <v>659</v>
      </c>
      <c r="G31" s="5">
        <f t="shared" si="11"/>
        <v>659</v>
      </c>
      <c r="H31" s="5">
        <f t="shared" si="11"/>
        <v>870.5</v>
      </c>
      <c r="I31" s="5">
        <f t="shared" si="11"/>
        <v>1320.5</v>
      </c>
      <c r="J31" s="5">
        <f t="shared" si="11"/>
        <v>1320.5</v>
      </c>
      <c r="K31" s="5">
        <f t="shared" si="11"/>
        <v>1320.5</v>
      </c>
      <c r="L31" s="5">
        <f t="shared" si="11"/>
        <v>1320.5</v>
      </c>
      <c r="M31" s="5">
        <f t="shared" si="11"/>
        <v>771.5</v>
      </c>
      <c r="N31" s="5">
        <f t="shared" si="11"/>
        <v>576.20000000000005</v>
      </c>
      <c r="O31" s="5">
        <f t="shared" si="11"/>
        <v>488.90000000000003</v>
      </c>
      <c r="P31" s="5">
        <f t="shared" si="11"/>
        <v>377.3</v>
      </c>
      <c r="Q31" s="5">
        <f t="shared" si="11"/>
        <v>377.3</v>
      </c>
      <c r="R31" s="5">
        <f t="shared" si="11"/>
        <v>377.3</v>
      </c>
      <c r="S31" s="10"/>
    </row>
    <row r="32" spans="1:23" ht="12.75" customHeight="1" x14ac:dyDescent="0.2">
      <c r="A32" s="27" t="s">
        <v>43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U32" s="12"/>
    </row>
    <row r="33" spans="1:23" ht="12.75" customHeight="1" x14ac:dyDescent="0.2">
      <c r="A33" s="3" t="s">
        <v>26</v>
      </c>
      <c r="B33" s="9">
        <f>SUM($B$4)</f>
        <v>45647</v>
      </c>
      <c r="C33" s="9">
        <f>B33+7</f>
        <v>45654</v>
      </c>
      <c r="D33" s="9">
        <f t="shared" ref="D33:R33" si="12">C33+7</f>
        <v>45661</v>
      </c>
      <c r="E33" s="9">
        <f t="shared" si="12"/>
        <v>45668</v>
      </c>
      <c r="F33" s="9">
        <f t="shared" si="12"/>
        <v>45675</v>
      </c>
      <c r="G33" s="9">
        <f t="shared" si="12"/>
        <v>45682</v>
      </c>
      <c r="H33" s="9">
        <f t="shared" si="12"/>
        <v>45689</v>
      </c>
      <c r="I33" s="9">
        <f t="shared" si="12"/>
        <v>45696</v>
      </c>
      <c r="J33" s="9">
        <f t="shared" si="12"/>
        <v>45703</v>
      </c>
      <c r="K33" s="9">
        <f t="shared" si="12"/>
        <v>45710</v>
      </c>
      <c r="L33" s="9">
        <f t="shared" si="12"/>
        <v>45717</v>
      </c>
      <c r="M33" s="9">
        <f t="shared" si="12"/>
        <v>45724</v>
      </c>
      <c r="N33" s="9">
        <f t="shared" si="12"/>
        <v>45731</v>
      </c>
      <c r="O33" s="9">
        <f t="shared" si="12"/>
        <v>45738</v>
      </c>
      <c r="P33" s="9">
        <f t="shared" si="12"/>
        <v>45745</v>
      </c>
      <c r="Q33" s="9">
        <f t="shared" si="12"/>
        <v>45752</v>
      </c>
      <c r="R33" s="9">
        <f t="shared" si="12"/>
        <v>45759</v>
      </c>
    </row>
    <row r="34" spans="1:23" ht="12.75" customHeight="1" x14ac:dyDescent="0.2">
      <c r="A34" s="4" t="s">
        <v>3</v>
      </c>
      <c r="B34" s="5">
        <v>1409</v>
      </c>
      <c r="C34" s="5">
        <v>1756</v>
      </c>
      <c r="D34" s="5">
        <v>655</v>
      </c>
      <c r="E34" s="5">
        <v>655</v>
      </c>
      <c r="F34" s="5">
        <v>887</v>
      </c>
      <c r="G34" s="5">
        <v>887</v>
      </c>
      <c r="H34" s="5">
        <v>1231</v>
      </c>
      <c r="I34" s="5">
        <v>1807</v>
      </c>
      <c r="J34" s="5">
        <v>1807</v>
      </c>
      <c r="K34" s="5">
        <v>1807</v>
      </c>
      <c r="L34" s="5">
        <v>1807</v>
      </c>
      <c r="M34" s="5">
        <v>1089</v>
      </c>
      <c r="N34" s="5">
        <v>773</v>
      </c>
      <c r="O34" s="5">
        <v>655</v>
      </c>
      <c r="P34" s="5">
        <v>494</v>
      </c>
      <c r="Q34" s="5">
        <v>494</v>
      </c>
      <c r="R34" s="5">
        <v>494</v>
      </c>
      <c r="U34" s="15"/>
    </row>
    <row r="35" spans="1:23" ht="12.75" customHeight="1" x14ac:dyDescent="0.2">
      <c r="A35" s="4" t="s">
        <v>27</v>
      </c>
      <c r="B35" s="5">
        <f>B34*0.9+20</f>
        <v>1288.1000000000001</v>
      </c>
      <c r="C35" s="5">
        <f t="shared" ref="C35:R35" si="13">C34*0.9+20</f>
        <v>1600.4</v>
      </c>
      <c r="D35" s="5">
        <f t="shared" si="13"/>
        <v>609.5</v>
      </c>
      <c r="E35" s="5">
        <f t="shared" si="13"/>
        <v>609.5</v>
      </c>
      <c r="F35" s="5">
        <f t="shared" si="13"/>
        <v>818.30000000000007</v>
      </c>
      <c r="G35" s="5">
        <f t="shared" si="13"/>
        <v>818.30000000000007</v>
      </c>
      <c r="H35" s="5">
        <f t="shared" si="13"/>
        <v>1127.9000000000001</v>
      </c>
      <c r="I35" s="5">
        <f t="shared" si="13"/>
        <v>1646.3</v>
      </c>
      <c r="J35" s="5">
        <f t="shared" si="13"/>
        <v>1646.3</v>
      </c>
      <c r="K35" s="5">
        <f t="shared" si="13"/>
        <v>1646.3</v>
      </c>
      <c r="L35" s="5">
        <f t="shared" si="13"/>
        <v>1646.3</v>
      </c>
      <c r="M35" s="5">
        <f t="shared" si="13"/>
        <v>1000.1</v>
      </c>
      <c r="N35" s="5">
        <f t="shared" si="13"/>
        <v>715.7</v>
      </c>
      <c r="O35" s="5">
        <f t="shared" si="13"/>
        <v>609.5</v>
      </c>
      <c r="P35" s="5">
        <f t="shared" si="13"/>
        <v>464.6</v>
      </c>
      <c r="Q35" s="5">
        <f t="shared" si="13"/>
        <v>464.6</v>
      </c>
      <c r="R35" s="5">
        <f t="shared" si="13"/>
        <v>464.6</v>
      </c>
      <c r="S35" s="10"/>
    </row>
    <row r="36" spans="1:23" ht="12.75" customHeight="1" x14ac:dyDescent="0.2">
      <c r="A36" s="26" t="s">
        <v>40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1:23" ht="12.75" customHeight="1" x14ac:dyDescent="0.2">
      <c r="A37" s="27" t="s">
        <v>32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23" x14ac:dyDescent="0.2">
      <c r="A38" s="3" t="s">
        <v>26</v>
      </c>
      <c r="B38" s="9">
        <f>SUM($B$4)</f>
        <v>45647</v>
      </c>
      <c r="C38" s="9">
        <f>B38+7</f>
        <v>45654</v>
      </c>
      <c r="D38" s="9">
        <f t="shared" ref="D38:R38" si="14">C38+7</f>
        <v>45661</v>
      </c>
      <c r="E38" s="9">
        <f t="shared" si="14"/>
        <v>45668</v>
      </c>
      <c r="F38" s="9">
        <f t="shared" si="14"/>
        <v>45675</v>
      </c>
      <c r="G38" s="9">
        <f t="shared" si="14"/>
        <v>45682</v>
      </c>
      <c r="H38" s="9">
        <f t="shared" si="14"/>
        <v>45689</v>
      </c>
      <c r="I38" s="9">
        <f t="shared" si="14"/>
        <v>45696</v>
      </c>
      <c r="J38" s="9">
        <f t="shared" si="14"/>
        <v>45703</v>
      </c>
      <c r="K38" s="9">
        <f t="shared" si="14"/>
        <v>45710</v>
      </c>
      <c r="L38" s="9">
        <f t="shared" si="14"/>
        <v>45717</v>
      </c>
      <c r="M38" s="9">
        <f t="shared" si="14"/>
        <v>45724</v>
      </c>
      <c r="N38" s="9">
        <f t="shared" si="14"/>
        <v>45731</v>
      </c>
      <c r="O38" s="9">
        <f t="shared" si="14"/>
        <v>45738</v>
      </c>
      <c r="P38" s="9">
        <f t="shared" si="14"/>
        <v>45745</v>
      </c>
      <c r="Q38" s="9">
        <f t="shared" si="14"/>
        <v>45752</v>
      </c>
      <c r="R38" s="9">
        <f t="shared" si="14"/>
        <v>45759</v>
      </c>
    </row>
    <row r="39" spans="1:23" ht="12.75" customHeight="1" x14ac:dyDescent="0.2">
      <c r="A39" s="4" t="s">
        <v>3</v>
      </c>
      <c r="B39" s="5">
        <v>1323</v>
      </c>
      <c r="C39" s="5">
        <v>1890</v>
      </c>
      <c r="D39" s="5">
        <v>567</v>
      </c>
      <c r="E39" s="5">
        <v>644</v>
      </c>
      <c r="F39" s="5">
        <v>700</v>
      </c>
      <c r="G39" s="5">
        <v>945</v>
      </c>
      <c r="H39" s="5">
        <v>1036</v>
      </c>
      <c r="I39" s="5">
        <v>1890</v>
      </c>
      <c r="J39" s="5">
        <v>2079</v>
      </c>
      <c r="K39" s="5">
        <v>1701</v>
      </c>
      <c r="L39" s="5">
        <v>1323</v>
      </c>
      <c r="M39" s="5">
        <v>847</v>
      </c>
      <c r="N39" s="5">
        <v>588</v>
      </c>
      <c r="O39" s="28" t="s">
        <v>4</v>
      </c>
      <c r="P39" s="28" t="s">
        <v>4</v>
      </c>
      <c r="Q39" s="28" t="s">
        <v>4</v>
      </c>
      <c r="R39" s="28" t="s">
        <v>4</v>
      </c>
    </row>
    <row r="40" spans="1:23" ht="12.75" customHeight="1" x14ac:dyDescent="0.2">
      <c r="A40" s="4" t="s">
        <v>27</v>
      </c>
      <c r="B40" s="5">
        <f>B39*0.9+20</f>
        <v>1210.7</v>
      </c>
      <c r="C40" s="5">
        <f t="shared" ref="C40:N40" si="15">C39*0.9+20</f>
        <v>1721</v>
      </c>
      <c r="D40" s="5">
        <f t="shared" si="15"/>
        <v>530.29999999999995</v>
      </c>
      <c r="E40" s="5">
        <f t="shared" si="15"/>
        <v>599.6</v>
      </c>
      <c r="F40" s="5">
        <f t="shared" si="15"/>
        <v>650</v>
      </c>
      <c r="G40" s="5">
        <f t="shared" si="15"/>
        <v>870.5</v>
      </c>
      <c r="H40" s="5">
        <f t="shared" si="15"/>
        <v>952.4</v>
      </c>
      <c r="I40" s="5">
        <f t="shared" si="15"/>
        <v>1721</v>
      </c>
      <c r="J40" s="5">
        <f t="shared" si="15"/>
        <v>1891.1000000000001</v>
      </c>
      <c r="K40" s="5">
        <f t="shared" si="15"/>
        <v>1550.9</v>
      </c>
      <c r="L40" s="5">
        <f t="shared" si="15"/>
        <v>1210.7</v>
      </c>
      <c r="M40" s="5">
        <f t="shared" si="15"/>
        <v>782.30000000000007</v>
      </c>
      <c r="N40" s="5">
        <f t="shared" si="15"/>
        <v>549.20000000000005</v>
      </c>
      <c r="O40" s="29"/>
      <c r="P40" s="29"/>
      <c r="Q40" s="29"/>
      <c r="R40" s="29"/>
      <c r="S40" s="10"/>
    </row>
    <row r="41" spans="1:23" ht="12.75" customHeight="1" x14ac:dyDescent="0.2">
      <c r="A41" s="26" t="s">
        <v>20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1:23" ht="12.75" customHeight="1" x14ac:dyDescent="0.2">
      <c r="A42" s="27" t="s">
        <v>49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</row>
    <row r="43" spans="1:23" x14ac:dyDescent="0.2">
      <c r="A43" s="3" t="s">
        <v>26</v>
      </c>
      <c r="B43" s="9">
        <f>SUM($B$4)</f>
        <v>45647</v>
      </c>
      <c r="C43" s="9">
        <f>B43+7</f>
        <v>45654</v>
      </c>
      <c r="D43" s="9">
        <f t="shared" ref="D43:R43" si="16">C43+7</f>
        <v>45661</v>
      </c>
      <c r="E43" s="9">
        <f t="shared" si="16"/>
        <v>45668</v>
      </c>
      <c r="F43" s="9">
        <f t="shared" si="16"/>
        <v>45675</v>
      </c>
      <c r="G43" s="9">
        <f t="shared" si="16"/>
        <v>45682</v>
      </c>
      <c r="H43" s="9">
        <f t="shared" si="16"/>
        <v>45689</v>
      </c>
      <c r="I43" s="9">
        <f t="shared" si="16"/>
        <v>45696</v>
      </c>
      <c r="J43" s="9">
        <f t="shared" si="16"/>
        <v>45703</v>
      </c>
      <c r="K43" s="9">
        <f t="shared" si="16"/>
        <v>45710</v>
      </c>
      <c r="L43" s="9">
        <f t="shared" si="16"/>
        <v>45717</v>
      </c>
      <c r="M43" s="9">
        <f t="shared" si="16"/>
        <v>45724</v>
      </c>
      <c r="N43" s="9">
        <f t="shared" si="16"/>
        <v>45731</v>
      </c>
      <c r="O43" s="9">
        <f t="shared" si="16"/>
        <v>45738</v>
      </c>
      <c r="P43" s="9">
        <f t="shared" si="16"/>
        <v>45745</v>
      </c>
      <c r="Q43" s="9">
        <f t="shared" si="16"/>
        <v>45752</v>
      </c>
      <c r="R43" s="9">
        <f t="shared" si="16"/>
        <v>45759</v>
      </c>
    </row>
    <row r="44" spans="1:23" ht="12.75" customHeight="1" x14ac:dyDescent="0.2">
      <c r="A44" s="4" t="s">
        <v>3</v>
      </c>
      <c r="B44" s="5">
        <v>1749</v>
      </c>
      <c r="C44" s="5">
        <v>1939</v>
      </c>
      <c r="D44" s="5">
        <v>699</v>
      </c>
      <c r="E44" s="5">
        <v>799</v>
      </c>
      <c r="F44" s="5">
        <v>809</v>
      </c>
      <c r="G44" s="5">
        <v>949</v>
      </c>
      <c r="H44" s="5">
        <v>949</v>
      </c>
      <c r="I44" s="5">
        <v>1939</v>
      </c>
      <c r="J44" s="5">
        <v>1939</v>
      </c>
      <c r="K44" s="5">
        <v>1939</v>
      </c>
      <c r="L44" s="5">
        <v>1939</v>
      </c>
      <c r="M44" s="5">
        <v>949</v>
      </c>
      <c r="N44" s="5">
        <v>799</v>
      </c>
      <c r="O44" s="5">
        <v>699</v>
      </c>
      <c r="P44" s="5">
        <v>699</v>
      </c>
      <c r="Q44" s="5">
        <v>699</v>
      </c>
      <c r="R44" s="28" t="s">
        <v>4</v>
      </c>
    </row>
    <row r="45" spans="1:23" ht="12.75" customHeight="1" x14ac:dyDescent="0.2">
      <c r="A45" s="4" t="s">
        <v>27</v>
      </c>
      <c r="B45" s="5">
        <f>B44*0.9+20</f>
        <v>1594.1000000000001</v>
      </c>
      <c r="C45" s="5">
        <f t="shared" ref="C45:Q45" si="17">C44*0.9+20</f>
        <v>1765.1000000000001</v>
      </c>
      <c r="D45" s="5">
        <f t="shared" si="17"/>
        <v>649.1</v>
      </c>
      <c r="E45" s="5">
        <f t="shared" si="17"/>
        <v>739.1</v>
      </c>
      <c r="F45" s="5">
        <f t="shared" si="17"/>
        <v>748.1</v>
      </c>
      <c r="G45" s="5">
        <f t="shared" si="17"/>
        <v>874.1</v>
      </c>
      <c r="H45" s="5">
        <f t="shared" si="17"/>
        <v>874.1</v>
      </c>
      <c r="I45" s="5">
        <f t="shared" si="17"/>
        <v>1765.1000000000001</v>
      </c>
      <c r="J45" s="5">
        <f t="shared" si="17"/>
        <v>1765.1000000000001</v>
      </c>
      <c r="K45" s="5">
        <f t="shared" si="17"/>
        <v>1765.1000000000001</v>
      </c>
      <c r="L45" s="5">
        <f t="shared" si="17"/>
        <v>1765.1000000000001</v>
      </c>
      <c r="M45" s="5">
        <f t="shared" si="17"/>
        <v>874.1</v>
      </c>
      <c r="N45" s="5">
        <f t="shared" si="17"/>
        <v>739.1</v>
      </c>
      <c r="O45" s="5">
        <f t="shared" si="17"/>
        <v>649.1</v>
      </c>
      <c r="P45" s="5">
        <f t="shared" si="17"/>
        <v>649.1</v>
      </c>
      <c r="Q45" s="5">
        <f t="shared" si="17"/>
        <v>649.1</v>
      </c>
      <c r="R45" s="29"/>
      <c r="S45" s="10"/>
      <c r="W45" s="8"/>
    </row>
    <row r="46" spans="1:23" ht="12.75" customHeight="1" x14ac:dyDescent="0.2">
      <c r="A46" s="26" t="s">
        <v>6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spans="1:23" ht="12.75" customHeight="1" x14ac:dyDescent="0.2">
      <c r="A47" s="27" t="s">
        <v>43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</row>
    <row r="48" spans="1:23" x14ac:dyDescent="0.2">
      <c r="A48" s="3" t="s">
        <v>26</v>
      </c>
      <c r="B48" s="9">
        <f>SUM($B$4)</f>
        <v>45647</v>
      </c>
      <c r="C48" s="9">
        <f>B48+7</f>
        <v>45654</v>
      </c>
      <c r="D48" s="9">
        <f t="shared" ref="D48:R48" si="18">C48+7</f>
        <v>45661</v>
      </c>
      <c r="E48" s="9">
        <f t="shared" si="18"/>
        <v>45668</v>
      </c>
      <c r="F48" s="9">
        <f t="shared" si="18"/>
        <v>45675</v>
      </c>
      <c r="G48" s="9">
        <f t="shared" si="18"/>
        <v>45682</v>
      </c>
      <c r="H48" s="9">
        <f t="shared" si="18"/>
        <v>45689</v>
      </c>
      <c r="I48" s="9">
        <f t="shared" si="18"/>
        <v>45696</v>
      </c>
      <c r="J48" s="9">
        <f t="shared" si="18"/>
        <v>45703</v>
      </c>
      <c r="K48" s="9">
        <f t="shared" si="18"/>
        <v>45710</v>
      </c>
      <c r="L48" s="9">
        <f t="shared" si="18"/>
        <v>45717</v>
      </c>
      <c r="M48" s="9">
        <f t="shared" si="18"/>
        <v>45724</v>
      </c>
      <c r="N48" s="9">
        <f t="shared" si="18"/>
        <v>45731</v>
      </c>
      <c r="O48" s="9">
        <f t="shared" si="18"/>
        <v>45738</v>
      </c>
      <c r="P48" s="9">
        <f t="shared" si="18"/>
        <v>45745</v>
      </c>
      <c r="Q48" s="9">
        <f t="shared" si="18"/>
        <v>45752</v>
      </c>
      <c r="R48" s="9">
        <f t="shared" si="18"/>
        <v>45759</v>
      </c>
      <c r="W48" s="15"/>
    </row>
    <row r="49" spans="1:24" ht="14.25" customHeight="1" x14ac:dyDescent="0.2">
      <c r="A49" s="4" t="s">
        <v>3</v>
      </c>
      <c r="B49" s="5">
        <v>2765</v>
      </c>
      <c r="C49" s="5">
        <v>4088</v>
      </c>
      <c r="D49" s="5">
        <v>1309</v>
      </c>
      <c r="E49" s="5">
        <v>1575</v>
      </c>
      <c r="F49" s="5">
        <v>1631</v>
      </c>
      <c r="G49" s="5">
        <v>1883</v>
      </c>
      <c r="H49" s="5">
        <v>1883</v>
      </c>
      <c r="I49" s="5">
        <v>3353</v>
      </c>
      <c r="J49" s="5">
        <v>4137</v>
      </c>
      <c r="K49" s="5">
        <v>4053</v>
      </c>
      <c r="L49" s="5">
        <v>2919</v>
      </c>
      <c r="M49" s="5">
        <v>2079</v>
      </c>
      <c r="N49" s="5">
        <v>1708</v>
      </c>
      <c r="O49" s="5">
        <v>1435</v>
      </c>
      <c r="P49" s="5">
        <v>1946</v>
      </c>
      <c r="Q49" s="5">
        <v>1778</v>
      </c>
      <c r="R49" s="5">
        <v>1302</v>
      </c>
      <c r="U49" s="8"/>
    </row>
    <row r="50" spans="1:24" ht="12.75" customHeight="1" x14ac:dyDescent="0.2">
      <c r="A50" s="4" t="s">
        <v>27</v>
      </c>
      <c r="B50" s="5">
        <f>B49*0.88+20</f>
        <v>2453.1999999999998</v>
      </c>
      <c r="C50" s="5">
        <f t="shared" ref="C50:R50" si="19">C49*0.88+20</f>
        <v>3617.44</v>
      </c>
      <c r="D50" s="5">
        <f t="shared" si="19"/>
        <v>1171.92</v>
      </c>
      <c r="E50" s="5">
        <f t="shared" si="19"/>
        <v>1406</v>
      </c>
      <c r="F50" s="5">
        <f t="shared" si="19"/>
        <v>1455.28</v>
      </c>
      <c r="G50" s="5">
        <f t="shared" si="19"/>
        <v>1677.04</v>
      </c>
      <c r="H50" s="5">
        <f t="shared" si="19"/>
        <v>1677.04</v>
      </c>
      <c r="I50" s="5">
        <f t="shared" si="19"/>
        <v>2970.64</v>
      </c>
      <c r="J50" s="5">
        <f t="shared" si="19"/>
        <v>3660.56</v>
      </c>
      <c r="K50" s="5">
        <f t="shared" si="19"/>
        <v>3586.64</v>
      </c>
      <c r="L50" s="5">
        <f t="shared" si="19"/>
        <v>2588.7199999999998</v>
      </c>
      <c r="M50" s="5">
        <f t="shared" si="19"/>
        <v>1849.52</v>
      </c>
      <c r="N50" s="5">
        <f t="shared" si="19"/>
        <v>1523.04</v>
      </c>
      <c r="O50" s="5">
        <f t="shared" si="19"/>
        <v>1282.8</v>
      </c>
      <c r="P50" s="5">
        <f t="shared" si="19"/>
        <v>1732.48</v>
      </c>
      <c r="Q50" s="5">
        <f t="shared" si="19"/>
        <v>1584.64</v>
      </c>
      <c r="R50" s="5">
        <f t="shared" si="19"/>
        <v>1165.76</v>
      </c>
      <c r="S50" s="10"/>
      <c r="U50" s="8"/>
    </row>
    <row r="51" spans="1:24" ht="12.75" customHeight="1" x14ac:dyDescent="0.2">
      <c r="A51" s="26" t="s">
        <v>35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spans="1:24" ht="12.75" customHeight="1" x14ac:dyDescent="0.2">
      <c r="A52" s="27" t="s">
        <v>55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1:24" x14ac:dyDescent="0.2">
      <c r="A53" s="3" t="s">
        <v>26</v>
      </c>
      <c r="B53" s="9">
        <f>SUM($B$4)</f>
        <v>45647</v>
      </c>
      <c r="C53" s="9">
        <f>B53+7</f>
        <v>45654</v>
      </c>
      <c r="D53" s="9">
        <f t="shared" ref="D53:R53" si="20">C53+7</f>
        <v>45661</v>
      </c>
      <c r="E53" s="9">
        <f t="shared" si="20"/>
        <v>45668</v>
      </c>
      <c r="F53" s="9">
        <f t="shared" si="20"/>
        <v>45675</v>
      </c>
      <c r="G53" s="9">
        <f t="shared" si="20"/>
        <v>45682</v>
      </c>
      <c r="H53" s="9">
        <f t="shared" si="20"/>
        <v>45689</v>
      </c>
      <c r="I53" s="9">
        <f t="shared" si="20"/>
        <v>45696</v>
      </c>
      <c r="J53" s="9">
        <f t="shared" si="20"/>
        <v>45703</v>
      </c>
      <c r="K53" s="9">
        <f t="shared" si="20"/>
        <v>45710</v>
      </c>
      <c r="L53" s="9">
        <f t="shared" si="20"/>
        <v>45717</v>
      </c>
      <c r="M53" s="9">
        <f t="shared" si="20"/>
        <v>45724</v>
      </c>
      <c r="N53" s="9">
        <f t="shared" si="20"/>
        <v>45731</v>
      </c>
      <c r="O53" s="9">
        <f t="shared" si="20"/>
        <v>45738</v>
      </c>
      <c r="P53" s="9">
        <f t="shared" si="20"/>
        <v>45745</v>
      </c>
      <c r="Q53" s="9">
        <f t="shared" si="20"/>
        <v>45752</v>
      </c>
      <c r="R53" s="9">
        <f t="shared" si="20"/>
        <v>45759</v>
      </c>
      <c r="U53" s="13"/>
    </row>
    <row r="54" spans="1:24" ht="12.75" customHeight="1" x14ac:dyDescent="0.2">
      <c r="A54" s="4" t="s">
        <v>3</v>
      </c>
      <c r="B54" s="5">
        <v>1385</v>
      </c>
      <c r="C54" s="5">
        <v>1820</v>
      </c>
      <c r="D54" s="5">
        <v>858</v>
      </c>
      <c r="E54" s="5">
        <v>858</v>
      </c>
      <c r="F54" s="5">
        <v>984</v>
      </c>
      <c r="G54" s="5">
        <v>984</v>
      </c>
      <c r="H54" s="5">
        <v>1148</v>
      </c>
      <c r="I54" s="5">
        <v>1613</v>
      </c>
      <c r="J54" s="5">
        <v>1820</v>
      </c>
      <c r="K54" s="5">
        <v>1820</v>
      </c>
      <c r="L54" s="5">
        <v>1613</v>
      </c>
      <c r="M54" s="5">
        <v>1148</v>
      </c>
      <c r="N54" s="5">
        <v>984</v>
      </c>
      <c r="O54" s="5">
        <v>984</v>
      </c>
      <c r="P54" s="5">
        <v>984</v>
      </c>
      <c r="Q54" s="5">
        <v>984</v>
      </c>
      <c r="R54" s="5">
        <v>858</v>
      </c>
      <c r="U54" s="13"/>
    </row>
    <row r="55" spans="1:24" ht="12.75" customHeight="1" x14ac:dyDescent="0.2">
      <c r="A55" s="4" t="s">
        <v>27</v>
      </c>
      <c r="B55" s="5">
        <f>B54*0.95+20</f>
        <v>1335.75</v>
      </c>
      <c r="C55" s="5">
        <f t="shared" ref="C55:R55" si="21">C54*0.95+20</f>
        <v>1749</v>
      </c>
      <c r="D55" s="5">
        <f t="shared" si="21"/>
        <v>835.09999999999991</v>
      </c>
      <c r="E55" s="5">
        <f t="shared" si="21"/>
        <v>835.09999999999991</v>
      </c>
      <c r="F55" s="5">
        <f t="shared" si="21"/>
        <v>954.8</v>
      </c>
      <c r="G55" s="5">
        <f t="shared" si="21"/>
        <v>954.8</v>
      </c>
      <c r="H55" s="5">
        <f t="shared" si="21"/>
        <v>1110.5999999999999</v>
      </c>
      <c r="I55" s="5">
        <f t="shared" si="21"/>
        <v>1552.35</v>
      </c>
      <c r="J55" s="5">
        <f t="shared" si="21"/>
        <v>1749</v>
      </c>
      <c r="K55" s="5">
        <f t="shared" si="21"/>
        <v>1749</v>
      </c>
      <c r="L55" s="5">
        <f t="shared" si="21"/>
        <v>1552.35</v>
      </c>
      <c r="M55" s="5">
        <f t="shared" si="21"/>
        <v>1110.5999999999999</v>
      </c>
      <c r="N55" s="5">
        <f t="shared" si="21"/>
        <v>954.8</v>
      </c>
      <c r="O55" s="5">
        <f t="shared" si="21"/>
        <v>954.8</v>
      </c>
      <c r="P55" s="5">
        <f t="shared" si="21"/>
        <v>954.8</v>
      </c>
      <c r="Q55" s="5">
        <f t="shared" si="21"/>
        <v>954.8</v>
      </c>
      <c r="R55" s="5">
        <f t="shared" si="21"/>
        <v>835.09999999999991</v>
      </c>
      <c r="S55" s="10"/>
      <c r="U55" s="14"/>
    </row>
    <row r="56" spans="1:24" ht="12.75" customHeight="1" x14ac:dyDescent="0.2">
      <c r="A56" s="26" t="s">
        <v>28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</row>
    <row r="57" spans="1:24" ht="12.75" customHeight="1" x14ac:dyDescent="0.2">
      <c r="A57" s="27" t="s">
        <v>0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  <row r="58" spans="1:24" x14ac:dyDescent="0.2">
      <c r="A58" s="3" t="s">
        <v>26</v>
      </c>
      <c r="B58" s="9">
        <f>SUM($B$4)</f>
        <v>45647</v>
      </c>
      <c r="C58" s="9">
        <f>B58+7</f>
        <v>45654</v>
      </c>
      <c r="D58" s="9">
        <f t="shared" ref="D58:R58" si="22">C58+7</f>
        <v>45661</v>
      </c>
      <c r="E58" s="9">
        <f t="shared" si="22"/>
        <v>45668</v>
      </c>
      <c r="F58" s="9">
        <f t="shared" si="22"/>
        <v>45675</v>
      </c>
      <c r="G58" s="9">
        <f t="shared" si="22"/>
        <v>45682</v>
      </c>
      <c r="H58" s="9">
        <f t="shared" si="22"/>
        <v>45689</v>
      </c>
      <c r="I58" s="9">
        <f t="shared" si="22"/>
        <v>45696</v>
      </c>
      <c r="J58" s="9">
        <f t="shared" si="22"/>
        <v>45703</v>
      </c>
      <c r="K58" s="9">
        <f t="shared" si="22"/>
        <v>45710</v>
      </c>
      <c r="L58" s="9">
        <f t="shared" si="22"/>
        <v>45717</v>
      </c>
      <c r="M58" s="9">
        <f t="shared" si="22"/>
        <v>45724</v>
      </c>
      <c r="N58" s="9">
        <f t="shared" si="22"/>
        <v>45731</v>
      </c>
      <c r="O58" s="9">
        <f t="shared" si="22"/>
        <v>45738</v>
      </c>
      <c r="P58" s="9">
        <f t="shared" si="22"/>
        <v>45745</v>
      </c>
      <c r="Q58" s="9">
        <f t="shared" si="22"/>
        <v>45752</v>
      </c>
      <c r="R58" s="9">
        <f t="shared" si="22"/>
        <v>45759</v>
      </c>
    </row>
    <row r="59" spans="1:24" s="8" customFormat="1" ht="12.75" customHeight="1" x14ac:dyDescent="0.2">
      <c r="A59" s="4" t="s">
        <v>3</v>
      </c>
      <c r="B59" s="5">
        <v>2499</v>
      </c>
      <c r="C59" s="5">
        <v>3773</v>
      </c>
      <c r="D59" s="5">
        <v>1148</v>
      </c>
      <c r="E59" s="5">
        <v>1351</v>
      </c>
      <c r="F59" s="5">
        <v>1492</v>
      </c>
      <c r="G59" s="5">
        <v>1803</v>
      </c>
      <c r="H59" s="5">
        <v>1803</v>
      </c>
      <c r="I59" s="5">
        <v>3051</v>
      </c>
      <c r="J59" s="5">
        <v>3682</v>
      </c>
      <c r="K59" s="5">
        <v>3563</v>
      </c>
      <c r="L59" s="5">
        <v>2975</v>
      </c>
      <c r="M59" s="5">
        <v>1883</v>
      </c>
      <c r="N59" s="5">
        <v>1512</v>
      </c>
      <c r="O59" s="5">
        <v>1211</v>
      </c>
      <c r="P59" s="5">
        <v>1470</v>
      </c>
      <c r="Q59" s="5">
        <v>1428</v>
      </c>
      <c r="R59" s="28" t="s">
        <v>4</v>
      </c>
      <c r="U59" s="2"/>
      <c r="W59" s="2"/>
      <c r="X59" s="2"/>
    </row>
    <row r="60" spans="1:24" ht="12.75" customHeight="1" x14ac:dyDescent="0.2">
      <c r="A60" s="4" t="s">
        <v>27</v>
      </c>
      <c r="B60" s="5">
        <f>B59*0.88+20</f>
        <v>2219.12</v>
      </c>
      <c r="C60" s="5">
        <f t="shared" ref="C60:Q60" si="23">C59*0.88+20</f>
        <v>3340.2400000000002</v>
      </c>
      <c r="D60" s="5">
        <f t="shared" si="23"/>
        <v>1030.24</v>
      </c>
      <c r="E60" s="5">
        <f t="shared" si="23"/>
        <v>1208.8800000000001</v>
      </c>
      <c r="F60" s="5">
        <f t="shared" si="23"/>
        <v>1332.96</v>
      </c>
      <c r="G60" s="5">
        <f t="shared" si="23"/>
        <v>1606.64</v>
      </c>
      <c r="H60" s="5">
        <f t="shared" si="23"/>
        <v>1606.64</v>
      </c>
      <c r="I60" s="5">
        <f t="shared" si="23"/>
        <v>2704.88</v>
      </c>
      <c r="J60" s="5">
        <f t="shared" si="23"/>
        <v>3260.16</v>
      </c>
      <c r="K60" s="5">
        <f t="shared" si="23"/>
        <v>3155.44</v>
      </c>
      <c r="L60" s="5">
        <f t="shared" si="23"/>
        <v>2638</v>
      </c>
      <c r="M60" s="5">
        <f t="shared" si="23"/>
        <v>1677.04</v>
      </c>
      <c r="N60" s="5">
        <f t="shared" si="23"/>
        <v>1350.56</v>
      </c>
      <c r="O60" s="5">
        <f t="shared" si="23"/>
        <v>1085.68</v>
      </c>
      <c r="P60" s="5">
        <f t="shared" si="23"/>
        <v>1313.6</v>
      </c>
      <c r="Q60" s="5">
        <f t="shared" si="23"/>
        <v>1276.6400000000001</v>
      </c>
      <c r="R60" s="29"/>
      <c r="S60" s="10"/>
    </row>
    <row r="61" spans="1:24" ht="12.75" customHeight="1" x14ac:dyDescent="0.2">
      <c r="A61" s="26" t="s">
        <v>16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</row>
    <row r="62" spans="1:24" ht="12.75" customHeight="1" x14ac:dyDescent="0.2">
      <c r="A62" s="27" t="s">
        <v>43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</row>
    <row r="63" spans="1:24" x14ac:dyDescent="0.2">
      <c r="A63" s="3" t="s">
        <v>26</v>
      </c>
      <c r="B63" s="9">
        <f>SUM($B$4)</f>
        <v>45647</v>
      </c>
      <c r="C63" s="9">
        <f>B63+7</f>
        <v>45654</v>
      </c>
      <c r="D63" s="9">
        <f t="shared" ref="D63:R63" si="24">C63+7</f>
        <v>45661</v>
      </c>
      <c r="E63" s="9">
        <f t="shared" si="24"/>
        <v>45668</v>
      </c>
      <c r="F63" s="9">
        <f t="shared" si="24"/>
        <v>45675</v>
      </c>
      <c r="G63" s="9">
        <f t="shared" si="24"/>
        <v>45682</v>
      </c>
      <c r="H63" s="9">
        <f t="shared" si="24"/>
        <v>45689</v>
      </c>
      <c r="I63" s="9">
        <f t="shared" si="24"/>
        <v>45696</v>
      </c>
      <c r="J63" s="9">
        <f t="shared" si="24"/>
        <v>45703</v>
      </c>
      <c r="K63" s="9">
        <f t="shared" si="24"/>
        <v>45710</v>
      </c>
      <c r="L63" s="9">
        <f t="shared" si="24"/>
        <v>45717</v>
      </c>
      <c r="M63" s="9">
        <f t="shared" si="24"/>
        <v>45724</v>
      </c>
      <c r="N63" s="9">
        <f t="shared" si="24"/>
        <v>45731</v>
      </c>
      <c r="O63" s="9">
        <f t="shared" si="24"/>
        <v>45738</v>
      </c>
      <c r="P63" s="9">
        <f t="shared" si="24"/>
        <v>45745</v>
      </c>
      <c r="Q63" s="9">
        <f t="shared" si="24"/>
        <v>45752</v>
      </c>
      <c r="R63" s="9">
        <f t="shared" si="24"/>
        <v>45759</v>
      </c>
      <c r="U63" s="8"/>
      <c r="W63" s="8"/>
    </row>
    <row r="64" spans="1:24" ht="12.75" customHeight="1" x14ac:dyDescent="0.2">
      <c r="A64" s="4" t="s">
        <v>3</v>
      </c>
      <c r="B64" s="5">
        <v>2058</v>
      </c>
      <c r="C64" s="5">
        <v>3332</v>
      </c>
      <c r="D64" s="5">
        <v>1071</v>
      </c>
      <c r="E64" s="5">
        <v>1120</v>
      </c>
      <c r="F64" s="5">
        <v>1323</v>
      </c>
      <c r="G64" s="5">
        <v>1512</v>
      </c>
      <c r="H64" s="5">
        <v>1512</v>
      </c>
      <c r="I64" s="5">
        <v>2786</v>
      </c>
      <c r="J64" s="5">
        <v>3528</v>
      </c>
      <c r="K64" s="5">
        <v>3024</v>
      </c>
      <c r="L64" s="5">
        <v>2352</v>
      </c>
      <c r="M64" s="5">
        <v>1400</v>
      </c>
      <c r="N64" s="5">
        <v>1253</v>
      </c>
      <c r="O64" s="5">
        <v>1099</v>
      </c>
      <c r="P64" s="5">
        <v>1071</v>
      </c>
      <c r="Q64" s="28" t="s">
        <v>4</v>
      </c>
      <c r="R64" s="28" t="s">
        <v>4</v>
      </c>
      <c r="S64" s="10"/>
      <c r="W64" s="8"/>
    </row>
    <row r="65" spans="1:25" ht="12.75" customHeight="1" x14ac:dyDescent="0.2">
      <c r="A65" s="4" t="s">
        <v>27</v>
      </c>
      <c r="B65" s="5">
        <f>B64*0.88+20</f>
        <v>1831.04</v>
      </c>
      <c r="C65" s="5">
        <f t="shared" ref="C65:P65" si="25">C64*0.88+20</f>
        <v>2952.16</v>
      </c>
      <c r="D65" s="5">
        <f t="shared" si="25"/>
        <v>962.48</v>
      </c>
      <c r="E65" s="5">
        <f t="shared" si="25"/>
        <v>1005.6</v>
      </c>
      <c r="F65" s="5">
        <f t="shared" si="25"/>
        <v>1184.24</v>
      </c>
      <c r="G65" s="5">
        <f t="shared" si="25"/>
        <v>1350.56</v>
      </c>
      <c r="H65" s="5">
        <f t="shared" si="25"/>
        <v>1350.56</v>
      </c>
      <c r="I65" s="5">
        <f t="shared" si="25"/>
        <v>2471.6799999999998</v>
      </c>
      <c r="J65" s="5">
        <f t="shared" si="25"/>
        <v>3124.64</v>
      </c>
      <c r="K65" s="5">
        <f t="shared" si="25"/>
        <v>2681.12</v>
      </c>
      <c r="L65" s="5">
        <f t="shared" si="25"/>
        <v>2089.7600000000002</v>
      </c>
      <c r="M65" s="5">
        <f t="shared" si="25"/>
        <v>1252</v>
      </c>
      <c r="N65" s="5">
        <f t="shared" si="25"/>
        <v>1122.6400000000001</v>
      </c>
      <c r="O65" s="5">
        <f t="shared" si="25"/>
        <v>987.12</v>
      </c>
      <c r="P65" s="5">
        <f t="shared" si="25"/>
        <v>962.48</v>
      </c>
      <c r="Q65" s="29"/>
      <c r="R65" s="29"/>
      <c r="X65" s="8"/>
    </row>
    <row r="66" spans="1:25" ht="12.75" customHeight="1" x14ac:dyDescent="0.2">
      <c r="A66" s="26" t="s">
        <v>33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</row>
    <row r="67" spans="1:25" ht="12.75" customHeight="1" x14ac:dyDescent="0.2">
      <c r="A67" s="27" t="s">
        <v>43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W67" s="13"/>
    </row>
    <row r="68" spans="1:25" x14ac:dyDescent="0.2">
      <c r="A68" s="3" t="s">
        <v>26</v>
      </c>
      <c r="B68" s="9">
        <f>SUM($B$4)</f>
        <v>45647</v>
      </c>
      <c r="C68" s="9">
        <f>B68+7</f>
        <v>45654</v>
      </c>
      <c r="D68" s="9">
        <f t="shared" ref="D68:R68" si="26">C68+7</f>
        <v>45661</v>
      </c>
      <c r="E68" s="9">
        <f t="shared" si="26"/>
        <v>45668</v>
      </c>
      <c r="F68" s="9">
        <f t="shared" si="26"/>
        <v>45675</v>
      </c>
      <c r="G68" s="9">
        <f t="shared" si="26"/>
        <v>45682</v>
      </c>
      <c r="H68" s="9">
        <f t="shared" si="26"/>
        <v>45689</v>
      </c>
      <c r="I68" s="9">
        <f t="shared" si="26"/>
        <v>45696</v>
      </c>
      <c r="J68" s="9">
        <f t="shared" si="26"/>
        <v>45703</v>
      </c>
      <c r="K68" s="9">
        <f t="shared" si="26"/>
        <v>45710</v>
      </c>
      <c r="L68" s="9">
        <f t="shared" si="26"/>
        <v>45717</v>
      </c>
      <c r="M68" s="9">
        <f t="shared" si="26"/>
        <v>45724</v>
      </c>
      <c r="N68" s="9">
        <f t="shared" si="26"/>
        <v>45731</v>
      </c>
      <c r="O68" s="9">
        <f t="shared" si="26"/>
        <v>45738</v>
      </c>
      <c r="P68" s="9">
        <f t="shared" si="26"/>
        <v>45745</v>
      </c>
      <c r="Q68" s="9">
        <f t="shared" si="26"/>
        <v>45752</v>
      </c>
      <c r="R68" s="9">
        <f t="shared" si="26"/>
        <v>45759</v>
      </c>
      <c r="W68" s="13"/>
      <c r="X68" s="12"/>
      <c r="Y68" s="8"/>
    </row>
    <row r="69" spans="1:25" s="8" customFormat="1" ht="12.75" customHeight="1" x14ac:dyDescent="0.2">
      <c r="A69" s="4" t="s">
        <v>3</v>
      </c>
      <c r="B69" s="5">
        <v>2828</v>
      </c>
      <c r="C69" s="5">
        <v>4109</v>
      </c>
      <c r="D69" s="5">
        <v>1435</v>
      </c>
      <c r="E69" s="5">
        <v>1596</v>
      </c>
      <c r="F69" s="5">
        <v>1701</v>
      </c>
      <c r="G69" s="5">
        <v>2002</v>
      </c>
      <c r="H69" s="5">
        <v>2002</v>
      </c>
      <c r="I69" s="5">
        <v>3682</v>
      </c>
      <c r="J69" s="5">
        <v>4263</v>
      </c>
      <c r="K69" s="5">
        <v>4088</v>
      </c>
      <c r="L69" s="5">
        <v>3598</v>
      </c>
      <c r="M69" s="5">
        <v>2093</v>
      </c>
      <c r="N69" s="5">
        <v>1498</v>
      </c>
      <c r="O69" s="5">
        <v>1484</v>
      </c>
      <c r="P69" s="5">
        <v>1519</v>
      </c>
      <c r="Q69" s="5">
        <v>1407</v>
      </c>
      <c r="R69" s="28" t="s">
        <v>4</v>
      </c>
      <c r="U69" s="2"/>
      <c r="W69" s="14"/>
      <c r="X69" s="15"/>
      <c r="Y69" s="2"/>
    </row>
    <row r="70" spans="1:25" ht="12.75" customHeight="1" x14ac:dyDescent="0.2">
      <c r="A70" s="4" t="s">
        <v>27</v>
      </c>
      <c r="B70" s="5">
        <f>B69*0.88+20</f>
        <v>2508.64</v>
      </c>
      <c r="C70" s="5">
        <f t="shared" ref="C70:Q70" si="27">C69*0.88+20</f>
        <v>3635.92</v>
      </c>
      <c r="D70" s="5">
        <f t="shared" si="27"/>
        <v>1282.8</v>
      </c>
      <c r="E70" s="5">
        <f t="shared" si="27"/>
        <v>1424.48</v>
      </c>
      <c r="F70" s="5">
        <f t="shared" si="27"/>
        <v>1516.88</v>
      </c>
      <c r="G70" s="5">
        <f t="shared" si="27"/>
        <v>1781.76</v>
      </c>
      <c r="H70" s="5">
        <f t="shared" si="27"/>
        <v>1781.76</v>
      </c>
      <c r="I70" s="5">
        <f t="shared" si="27"/>
        <v>3260.16</v>
      </c>
      <c r="J70" s="5">
        <f t="shared" si="27"/>
        <v>3771.44</v>
      </c>
      <c r="K70" s="5">
        <f t="shared" si="27"/>
        <v>3617.44</v>
      </c>
      <c r="L70" s="5">
        <f t="shared" si="27"/>
        <v>3186.2400000000002</v>
      </c>
      <c r="M70" s="5">
        <f t="shared" si="27"/>
        <v>1861.84</v>
      </c>
      <c r="N70" s="5">
        <f t="shared" si="27"/>
        <v>1338.24</v>
      </c>
      <c r="O70" s="5">
        <f t="shared" si="27"/>
        <v>1325.92</v>
      </c>
      <c r="P70" s="5">
        <f t="shared" si="27"/>
        <v>1356.72</v>
      </c>
      <c r="Q70" s="5">
        <f t="shared" si="27"/>
        <v>1258.1600000000001</v>
      </c>
      <c r="R70" s="29"/>
      <c r="S70" s="10"/>
    </row>
    <row r="71" spans="1:25" ht="12.75" customHeight="1" x14ac:dyDescent="0.2">
      <c r="A71" s="26" t="s">
        <v>42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</row>
    <row r="72" spans="1:25" ht="12.75" customHeight="1" x14ac:dyDescent="0.2">
      <c r="A72" s="27" t="s">
        <v>1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U72" s="8"/>
    </row>
    <row r="73" spans="1:25" x14ac:dyDescent="0.2">
      <c r="A73" s="3" t="s">
        <v>26</v>
      </c>
      <c r="B73" s="9">
        <f>SUM($B$4)</f>
        <v>45647</v>
      </c>
      <c r="C73" s="9">
        <f>B73+7</f>
        <v>45654</v>
      </c>
      <c r="D73" s="9">
        <f t="shared" ref="D73" si="28">C73+7</f>
        <v>45661</v>
      </c>
      <c r="E73" s="9">
        <f t="shared" ref="E73" si="29">D73+7</f>
        <v>45668</v>
      </c>
      <c r="F73" s="9">
        <f t="shared" ref="F73" si="30">E73+7</f>
        <v>45675</v>
      </c>
      <c r="G73" s="9">
        <f t="shared" ref="G73" si="31">F73+7</f>
        <v>45682</v>
      </c>
      <c r="H73" s="9">
        <f t="shared" ref="H73" si="32">G73+7</f>
        <v>45689</v>
      </c>
      <c r="I73" s="9">
        <f t="shared" ref="I73" si="33">H73+7</f>
        <v>45696</v>
      </c>
      <c r="J73" s="9">
        <f t="shared" ref="J73" si="34">I73+7</f>
        <v>45703</v>
      </c>
      <c r="K73" s="9">
        <f t="shared" ref="K73" si="35">J73+7</f>
        <v>45710</v>
      </c>
      <c r="L73" s="9">
        <f t="shared" ref="L73" si="36">K73+7</f>
        <v>45717</v>
      </c>
      <c r="M73" s="9">
        <f t="shared" ref="M73" si="37">L73+7</f>
        <v>45724</v>
      </c>
      <c r="N73" s="9">
        <f t="shared" ref="N73" si="38">M73+7</f>
        <v>45731</v>
      </c>
      <c r="O73" s="9">
        <f t="shared" ref="O73" si="39">N73+7</f>
        <v>45738</v>
      </c>
      <c r="P73" s="9">
        <f t="shared" ref="P73" si="40">O73+7</f>
        <v>45745</v>
      </c>
      <c r="Q73" s="9">
        <f t="shared" ref="Q73" si="41">P73+7</f>
        <v>45752</v>
      </c>
      <c r="R73" s="9">
        <f t="shared" ref="R73" si="42">Q73+7</f>
        <v>45759</v>
      </c>
    </row>
    <row r="74" spans="1:25" ht="12.75" customHeight="1" x14ac:dyDescent="0.2">
      <c r="A74" s="4" t="s">
        <v>3</v>
      </c>
      <c r="B74" s="5">
        <v>3308</v>
      </c>
      <c r="C74" s="5">
        <v>3550</v>
      </c>
      <c r="D74" s="5">
        <v>1304</v>
      </c>
      <c r="E74" s="5">
        <v>1397</v>
      </c>
      <c r="F74" s="5">
        <v>1676</v>
      </c>
      <c r="G74" s="5">
        <v>1676</v>
      </c>
      <c r="H74" s="5">
        <v>1676</v>
      </c>
      <c r="I74" s="5">
        <v>3154</v>
      </c>
      <c r="J74" s="5">
        <v>3550</v>
      </c>
      <c r="K74" s="5">
        <v>3308</v>
      </c>
      <c r="L74" s="5">
        <v>2757</v>
      </c>
      <c r="M74" s="5">
        <v>1508</v>
      </c>
      <c r="N74" s="5">
        <v>1397</v>
      </c>
      <c r="O74" s="5">
        <v>1304</v>
      </c>
      <c r="P74" s="5">
        <v>1304</v>
      </c>
      <c r="Q74" s="5">
        <v>1304</v>
      </c>
      <c r="R74" s="28" t="s">
        <v>4</v>
      </c>
      <c r="S74" s="10"/>
    </row>
    <row r="75" spans="1:25" ht="12.75" customHeight="1" x14ac:dyDescent="0.2">
      <c r="A75" s="4" t="s">
        <v>27</v>
      </c>
      <c r="B75" s="5">
        <f>B74*0.88+20</f>
        <v>2931.04</v>
      </c>
      <c r="C75" s="5">
        <f t="shared" ref="C75:Q75" si="43">C74*0.88+20</f>
        <v>3144</v>
      </c>
      <c r="D75" s="5">
        <f t="shared" si="43"/>
        <v>1167.52</v>
      </c>
      <c r="E75" s="5">
        <f t="shared" si="43"/>
        <v>1249.3599999999999</v>
      </c>
      <c r="F75" s="5">
        <f t="shared" si="43"/>
        <v>1494.88</v>
      </c>
      <c r="G75" s="5">
        <f t="shared" si="43"/>
        <v>1494.88</v>
      </c>
      <c r="H75" s="5">
        <f t="shared" si="43"/>
        <v>1494.88</v>
      </c>
      <c r="I75" s="5">
        <f t="shared" si="43"/>
        <v>2795.52</v>
      </c>
      <c r="J75" s="5">
        <f t="shared" si="43"/>
        <v>3144</v>
      </c>
      <c r="K75" s="5">
        <f t="shared" si="43"/>
        <v>2931.04</v>
      </c>
      <c r="L75" s="5">
        <f t="shared" si="43"/>
        <v>2446.16</v>
      </c>
      <c r="M75" s="5">
        <f t="shared" si="43"/>
        <v>1347.04</v>
      </c>
      <c r="N75" s="5">
        <f t="shared" si="43"/>
        <v>1249.3599999999999</v>
      </c>
      <c r="O75" s="5">
        <f t="shared" si="43"/>
        <v>1167.52</v>
      </c>
      <c r="P75" s="5">
        <f t="shared" si="43"/>
        <v>1167.52</v>
      </c>
      <c r="Q75" s="5">
        <f t="shared" si="43"/>
        <v>1167.52</v>
      </c>
      <c r="R75" s="29"/>
      <c r="Y75" s="8"/>
    </row>
    <row r="76" spans="1:25" x14ac:dyDescent="0.2">
      <c r="A76" s="26" t="s">
        <v>17</v>
      </c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U76" s="8"/>
      <c r="X76" s="13"/>
    </row>
    <row r="77" spans="1:25" ht="12.75" customHeight="1" x14ac:dyDescent="0.2">
      <c r="A77" s="27" t="s">
        <v>43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W77" s="8"/>
      <c r="X77" s="13"/>
    </row>
    <row r="78" spans="1:25" ht="12.75" customHeight="1" x14ac:dyDescent="0.2">
      <c r="A78" s="3" t="s">
        <v>26</v>
      </c>
      <c r="B78" s="9">
        <f>SUM($B$4)</f>
        <v>45647</v>
      </c>
      <c r="C78" s="9">
        <f>B78+7</f>
        <v>45654</v>
      </c>
      <c r="D78" s="9">
        <f t="shared" ref="D78:R78" si="44">C78+7</f>
        <v>45661</v>
      </c>
      <c r="E78" s="9">
        <f t="shared" si="44"/>
        <v>45668</v>
      </c>
      <c r="F78" s="9">
        <f t="shared" si="44"/>
        <v>45675</v>
      </c>
      <c r="G78" s="9">
        <f t="shared" si="44"/>
        <v>45682</v>
      </c>
      <c r="H78" s="9">
        <f t="shared" si="44"/>
        <v>45689</v>
      </c>
      <c r="I78" s="9">
        <f t="shared" si="44"/>
        <v>45696</v>
      </c>
      <c r="J78" s="9">
        <f t="shared" si="44"/>
        <v>45703</v>
      </c>
      <c r="K78" s="9">
        <f t="shared" si="44"/>
        <v>45710</v>
      </c>
      <c r="L78" s="9">
        <f t="shared" si="44"/>
        <v>45717</v>
      </c>
      <c r="M78" s="9">
        <f t="shared" si="44"/>
        <v>45724</v>
      </c>
      <c r="N78" s="9">
        <f t="shared" si="44"/>
        <v>45731</v>
      </c>
      <c r="O78" s="9">
        <f t="shared" si="44"/>
        <v>45738</v>
      </c>
      <c r="P78" s="9">
        <f t="shared" si="44"/>
        <v>45745</v>
      </c>
      <c r="Q78" s="9">
        <f t="shared" si="44"/>
        <v>45752</v>
      </c>
      <c r="R78" s="9">
        <f t="shared" si="44"/>
        <v>45759</v>
      </c>
      <c r="S78" s="10"/>
      <c r="X78" s="14"/>
    </row>
    <row r="79" spans="1:25" s="8" customFormat="1" ht="12.75" customHeight="1" x14ac:dyDescent="0.2">
      <c r="A79" s="4" t="s">
        <v>3</v>
      </c>
      <c r="B79" s="5">
        <v>2604</v>
      </c>
      <c r="C79" s="5">
        <v>4011</v>
      </c>
      <c r="D79" s="5">
        <v>1232</v>
      </c>
      <c r="E79" s="5">
        <v>1295</v>
      </c>
      <c r="F79" s="5">
        <v>1491</v>
      </c>
      <c r="G79" s="5">
        <v>1708</v>
      </c>
      <c r="H79" s="5">
        <v>1708</v>
      </c>
      <c r="I79" s="5">
        <v>2835</v>
      </c>
      <c r="J79" s="5">
        <v>3864</v>
      </c>
      <c r="K79" s="5">
        <v>2646</v>
      </c>
      <c r="L79" s="5">
        <v>2583</v>
      </c>
      <c r="M79" s="5">
        <v>1638</v>
      </c>
      <c r="N79" s="5">
        <v>1239</v>
      </c>
      <c r="O79" s="5">
        <v>1239</v>
      </c>
      <c r="P79" s="5">
        <v>1211</v>
      </c>
      <c r="Q79" s="5">
        <v>1169</v>
      </c>
      <c r="R79" s="5">
        <v>1169</v>
      </c>
      <c r="U79" s="2"/>
      <c r="V79" s="2"/>
      <c r="W79" s="2"/>
      <c r="X79" s="2"/>
      <c r="Y79" s="2"/>
    </row>
    <row r="80" spans="1:25" ht="12.75" customHeight="1" x14ac:dyDescent="0.2">
      <c r="A80" s="4" t="s">
        <v>27</v>
      </c>
      <c r="B80" s="5">
        <f>B79*0.88+20</f>
        <v>2311.52</v>
      </c>
      <c r="C80" s="5">
        <f t="shared" ref="C80:R80" si="45">C79*0.88+20</f>
        <v>3549.68</v>
      </c>
      <c r="D80" s="5">
        <f t="shared" si="45"/>
        <v>1104.1600000000001</v>
      </c>
      <c r="E80" s="5">
        <f t="shared" si="45"/>
        <v>1159.5999999999999</v>
      </c>
      <c r="F80" s="5">
        <f t="shared" si="45"/>
        <v>1332.08</v>
      </c>
      <c r="G80" s="5">
        <f t="shared" si="45"/>
        <v>1523.04</v>
      </c>
      <c r="H80" s="5">
        <f t="shared" si="45"/>
        <v>1523.04</v>
      </c>
      <c r="I80" s="5">
        <f t="shared" si="45"/>
        <v>2514.8000000000002</v>
      </c>
      <c r="J80" s="5">
        <f t="shared" si="45"/>
        <v>3420.32</v>
      </c>
      <c r="K80" s="5">
        <f t="shared" si="45"/>
        <v>2348.48</v>
      </c>
      <c r="L80" s="5">
        <f t="shared" si="45"/>
        <v>2293.04</v>
      </c>
      <c r="M80" s="5">
        <f t="shared" si="45"/>
        <v>1461.44</v>
      </c>
      <c r="N80" s="5">
        <f t="shared" si="45"/>
        <v>1110.32</v>
      </c>
      <c r="O80" s="5">
        <f t="shared" si="45"/>
        <v>1110.32</v>
      </c>
      <c r="P80" s="5">
        <f t="shared" si="45"/>
        <v>1085.68</v>
      </c>
      <c r="Q80" s="5">
        <f t="shared" si="45"/>
        <v>1048.72</v>
      </c>
      <c r="R80" s="5">
        <f t="shared" si="45"/>
        <v>1048.72</v>
      </c>
    </row>
    <row r="81" spans="1:25" x14ac:dyDescent="0.2">
      <c r="A81" s="26" t="s">
        <v>21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</row>
    <row r="82" spans="1:25" ht="12.75" customHeight="1" x14ac:dyDescent="0.2">
      <c r="A82" s="27" t="s">
        <v>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U82" s="8"/>
      <c r="W82" s="8"/>
    </row>
    <row r="83" spans="1:25" ht="12.75" customHeight="1" x14ac:dyDescent="0.2">
      <c r="A83" s="3" t="s">
        <v>26</v>
      </c>
      <c r="B83" s="9">
        <f>SUM($B$4)</f>
        <v>45647</v>
      </c>
      <c r="C83" s="9">
        <f>B83+7</f>
        <v>45654</v>
      </c>
      <c r="D83" s="9">
        <f t="shared" ref="D83:R83" si="46">C83+7</f>
        <v>45661</v>
      </c>
      <c r="E83" s="9">
        <f t="shared" si="46"/>
        <v>45668</v>
      </c>
      <c r="F83" s="9">
        <f t="shared" si="46"/>
        <v>45675</v>
      </c>
      <c r="G83" s="9">
        <f t="shared" si="46"/>
        <v>45682</v>
      </c>
      <c r="H83" s="9">
        <f t="shared" si="46"/>
        <v>45689</v>
      </c>
      <c r="I83" s="9">
        <f t="shared" si="46"/>
        <v>45696</v>
      </c>
      <c r="J83" s="9">
        <f t="shared" si="46"/>
        <v>45703</v>
      </c>
      <c r="K83" s="9">
        <f t="shared" si="46"/>
        <v>45710</v>
      </c>
      <c r="L83" s="9">
        <f t="shared" si="46"/>
        <v>45717</v>
      </c>
      <c r="M83" s="9">
        <f t="shared" si="46"/>
        <v>45724</v>
      </c>
      <c r="N83" s="9">
        <f t="shared" si="46"/>
        <v>45731</v>
      </c>
      <c r="O83" s="9">
        <f t="shared" si="46"/>
        <v>45738</v>
      </c>
      <c r="P83" s="9">
        <f t="shared" si="46"/>
        <v>45745</v>
      </c>
      <c r="Q83" s="9">
        <f t="shared" si="46"/>
        <v>45752</v>
      </c>
      <c r="R83" s="9">
        <f t="shared" si="46"/>
        <v>45759</v>
      </c>
    </row>
    <row r="84" spans="1:25" s="8" customFormat="1" ht="12.75" customHeight="1" x14ac:dyDescent="0.2">
      <c r="A84" s="4" t="s">
        <v>3</v>
      </c>
      <c r="B84" s="5">
        <v>1529</v>
      </c>
      <c r="C84" s="5">
        <v>1649</v>
      </c>
      <c r="D84" s="5">
        <v>629</v>
      </c>
      <c r="E84" s="5">
        <v>679</v>
      </c>
      <c r="F84" s="5">
        <v>849</v>
      </c>
      <c r="G84" s="5">
        <v>899</v>
      </c>
      <c r="H84" s="5">
        <v>929</v>
      </c>
      <c r="I84" s="5">
        <v>1849</v>
      </c>
      <c r="J84" s="5">
        <v>1849</v>
      </c>
      <c r="K84" s="5">
        <v>1779</v>
      </c>
      <c r="L84" s="5">
        <v>1529</v>
      </c>
      <c r="M84" s="5">
        <v>799</v>
      </c>
      <c r="N84" s="5">
        <v>579</v>
      </c>
      <c r="O84" s="5">
        <v>449</v>
      </c>
      <c r="P84" s="5">
        <v>429</v>
      </c>
      <c r="Q84" s="5">
        <v>449</v>
      </c>
      <c r="R84" s="28" t="s">
        <v>4</v>
      </c>
      <c r="S84" s="11"/>
      <c r="U84" s="2"/>
      <c r="V84" s="2"/>
      <c r="W84" s="2"/>
      <c r="X84" s="2"/>
      <c r="Y84" s="2"/>
    </row>
    <row r="85" spans="1:25" s="15" customFormat="1" ht="12.75" customHeight="1" x14ac:dyDescent="0.2">
      <c r="A85" s="4" t="s">
        <v>27</v>
      </c>
      <c r="B85" s="5">
        <f>B84*0.85+20</f>
        <v>1319.6499999999999</v>
      </c>
      <c r="C85" s="5">
        <f t="shared" ref="C85:Q85" si="47">C84*0.85+20</f>
        <v>1421.6499999999999</v>
      </c>
      <c r="D85" s="5">
        <f t="shared" si="47"/>
        <v>554.65</v>
      </c>
      <c r="E85" s="5">
        <f t="shared" si="47"/>
        <v>597.15</v>
      </c>
      <c r="F85" s="5">
        <f t="shared" si="47"/>
        <v>741.65</v>
      </c>
      <c r="G85" s="5">
        <f t="shared" si="47"/>
        <v>784.15</v>
      </c>
      <c r="H85" s="5">
        <f t="shared" si="47"/>
        <v>809.65</v>
      </c>
      <c r="I85" s="5">
        <f t="shared" si="47"/>
        <v>1591.6499999999999</v>
      </c>
      <c r="J85" s="5">
        <f t="shared" si="47"/>
        <v>1591.6499999999999</v>
      </c>
      <c r="K85" s="5">
        <f t="shared" si="47"/>
        <v>1532.1499999999999</v>
      </c>
      <c r="L85" s="5">
        <f t="shared" si="47"/>
        <v>1319.6499999999999</v>
      </c>
      <c r="M85" s="5">
        <f t="shared" si="47"/>
        <v>699.15</v>
      </c>
      <c r="N85" s="5">
        <f t="shared" si="47"/>
        <v>512.15</v>
      </c>
      <c r="O85" s="5">
        <f t="shared" si="47"/>
        <v>401.65</v>
      </c>
      <c r="P85" s="5">
        <f t="shared" si="47"/>
        <v>384.65</v>
      </c>
      <c r="Q85" s="5">
        <f t="shared" si="47"/>
        <v>401.65</v>
      </c>
      <c r="R85" s="29"/>
      <c r="U85" s="2"/>
      <c r="V85" s="2"/>
      <c r="W85" s="2"/>
      <c r="X85" s="2"/>
      <c r="Y85" s="2"/>
    </row>
    <row r="86" spans="1:25" s="12" customFormat="1" ht="12.75" customHeight="1" x14ac:dyDescent="0.2">
      <c r="A86" s="27" t="s">
        <v>29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U86" s="14"/>
      <c r="V86" s="2"/>
      <c r="W86" s="8"/>
      <c r="X86" s="8"/>
      <c r="Y86" s="8"/>
    </row>
    <row r="87" spans="1:25" x14ac:dyDescent="0.2">
      <c r="A87" s="3" t="s">
        <v>26</v>
      </c>
      <c r="B87" s="9">
        <f>SUM($B$4)</f>
        <v>45647</v>
      </c>
      <c r="C87" s="9">
        <f>B87+7</f>
        <v>45654</v>
      </c>
      <c r="D87" s="9">
        <f t="shared" ref="D87:R87" si="48">C87+7</f>
        <v>45661</v>
      </c>
      <c r="E87" s="9">
        <f t="shared" si="48"/>
        <v>45668</v>
      </c>
      <c r="F87" s="9">
        <f t="shared" si="48"/>
        <v>45675</v>
      </c>
      <c r="G87" s="9">
        <f t="shared" si="48"/>
        <v>45682</v>
      </c>
      <c r="H87" s="9">
        <f t="shared" si="48"/>
        <v>45689</v>
      </c>
      <c r="I87" s="9">
        <f t="shared" si="48"/>
        <v>45696</v>
      </c>
      <c r="J87" s="9">
        <f t="shared" si="48"/>
        <v>45703</v>
      </c>
      <c r="K87" s="9">
        <f t="shared" si="48"/>
        <v>45710</v>
      </c>
      <c r="L87" s="9">
        <f t="shared" si="48"/>
        <v>45717</v>
      </c>
      <c r="M87" s="9">
        <f t="shared" si="48"/>
        <v>45724</v>
      </c>
      <c r="N87" s="9">
        <f t="shared" si="48"/>
        <v>45731</v>
      </c>
      <c r="O87" s="9">
        <f t="shared" si="48"/>
        <v>45738</v>
      </c>
      <c r="P87" s="9">
        <f t="shared" si="48"/>
        <v>45745</v>
      </c>
      <c r="Q87" s="9">
        <f t="shared" si="48"/>
        <v>45752</v>
      </c>
      <c r="R87" s="9">
        <f t="shared" si="48"/>
        <v>45759</v>
      </c>
      <c r="Y87" s="8"/>
    </row>
    <row r="88" spans="1:25" s="15" customFormat="1" ht="13.5" customHeight="1" x14ac:dyDescent="0.2">
      <c r="A88" s="4" t="s">
        <v>3</v>
      </c>
      <c r="B88" s="5">
        <v>1779</v>
      </c>
      <c r="C88" s="5">
        <v>1899</v>
      </c>
      <c r="D88" s="5">
        <v>699</v>
      </c>
      <c r="E88" s="5">
        <v>799</v>
      </c>
      <c r="F88" s="5">
        <v>949</v>
      </c>
      <c r="G88" s="5">
        <v>999</v>
      </c>
      <c r="H88" s="5">
        <v>1049</v>
      </c>
      <c r="I88" s="5">
        <v>2129</v>
      </c>
      <c r="J88" s="5">
        <v>2129</v>
      </c>
      <c r="K88" s="5">
        <v>2029</v>
      </c>
      <c r="L88" s="5">
        <v>1779</v>
      </c>
      <c r="M88" s="5">
        <v>899</v>
      </c>
      <c r="N88" s="5">
        <v>649</v>
      </c>
      <c r="O88" s="5">
        <v>529</v>
      </c>
      <c r="P88" s="5">
        <v>499</v>
      </c>
      <c r="Q88" s="5">
        <v>529</v>
      </c>
      <c r="R88" s="28" t="s">
        <v>4</v>
      </c>
      <c r="S88" s="16"/>
      <c r="U88" s="2"/>
      <c r="V88" s="2"/>
      <c r="W88" s="2"/>
      <c r="X88" s="2"/>
      <c r="Y88" s="2"/>
    </row>
    <row r="89" spans="1:25" ht="12.75" customHeight="1" x14ac:dyDescent="0.2">
      <c r="A89" s="4" t="s">
        <v>27</v>
      </c>
      <c r="B89" s="5">
        <f>B88*0.85+20</f>
        <v>1532.1499999999999</v>
      </c>
      <c r="C89" s="5">
        <f t="shared" ref="C89:Q89" si="49">C88*0.85+20</f>
        <v>1634.1499999999999</v>
      </c>
      <c r="D89" s="5">
        <f t="shared" si="49"/>
        <v>614.15</v>
      </c>
      <c r="E89" s="5">
        <f t="shared" si="49"/>
        <v>699.15</v>
      </c>
      <c r="F89" s="5">
        <f t="shared" si="49"/>
        <v>826.65</v>
      </c>
      <c r="G89" s="5">
        <f t="shared" si="49"/>
        <v>869.15</v>
      </c>
      <c r="H89" s="5">
        <f t="shared" si="49"/>
        <v>911.65</v>
      </c>
      <c r="I89" s="5">
        <f t="shared" si="49"/>
        <v>1829.6499999999999</v>
      </c>
      <c r="J89" s="5">
        <f t="shared" si="49"/>
        <v>1829.6499999999999</v>
      </c>
      <c r="K89" s="5">
        <f t="shared" si="49"/>
        <v>1744.6499999999999</v>
      </c>
      <c r="L89" s="5">
        <f t="shared" si="49"/>
        <v>1532.1499999999999</v>
      </c>
      <c r="M89" s="5">
        <f t="shared" si="49"/>
        <v>784.15</v>
      </c>
      <c r="N89" s="5">
        <f t="shared" si="49"/>
        <v>571.65</v>
      </c>
      <c r="O89" s="5">
        <f t="shared" si="49"/>
        <v>469.65</v>
      </c>
      <c r="P89" s="5">
        <f t="shared" si="49"/>
        <v>444.15</v>
      </c>
      <c r="Q89" s="5">
        <f t="shared" si="49"/>
        <v>469.65</v>
      </c>
      <c r="R89" s="29"/>
    </row>
    <row r="90" spans="1:25" ht="12.75" customHeight="1" x14ac:dyDescent="0.2">
      <c r="A90" s="26" t="s">
        <v>8</v>
      </c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W90" s="8"/>
      <c r="Y90" s="13"/>
    </row>
    <row r="91" spans="1:25" x14ac:dyDescent="0.2">
      <c r="A91" s="27" t="s">
        <v>43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Y91" s="13"/>
    </row>
    <row r="92" spans="1:25" ht="12.75" customHeight="1" x14ac:dyDescent="0.2">
      <c r="A92" s="3" t="s">
        <v>26</v>
      </c>
      <c r="B92" s="9">
        <f>SUM($B$4)</f>
        <v>45647</v>
      </c>
      <c r="C92" s="9">
        <f>B92+7</f>
        <v>45654</v>
      </c>
      <c r="D92" s="9">
        <f t="shared" ref="D92:R92" si="50">C92+7</f>
        <v>45661</v>
      </c>
      <c r="E92" s="9">
        <f t="shared" si="50"/>
        <v>45668</v>
      </c>
      <c r="F92" s="9">
        <f t="shared" si="50"/>
        <v>45675</v>
      </c>
      <c r="G92" s="9">
        <f t="shared" si="50"/>
        <v>45682</v>
      </c>
      <c r="H92" s="9">
        <f t="shared" si="50"/>
        <v>45689</v>
      </c>
      <c r="I92" s="9">
        <f t="shared" si="50"/>
        <v>45696</v>
      </c>
      <c r="J92" s="9">
        <f t="shared" si="50"/>
        <v>45703</v>
      </c>
      <c r="K92" s="9">
        <f t="shared" si="50"/>
        <v>45710</v>
      </c>
      <c r="L92" s="9">
        <f t="shared" si="50"/>
        <v>45717</v>
      </c>
      <c r="M92" s="9">
        <f t="shared" si="50"/>
        <v>45724</v>
      </c>
      <c r="N92" s="9">
        <f t="shared" si="50"/>
        <v>45731</v>
      </c>
      <c r="O92" s="9">
        <f t="shared" si="50"/>
        <v>45738</v>
      </c>
      <c r="P92" s="9">
        <f t="shared" si="50"/>
        <v>45745</v>
      </c>
      <c r="Q92" s="9">
        <f t="shared" si="50"/>
        <v>45752</v>
      </c>
      <c r="R92" s="9">
        <f t="shared" si="50"/>
        <v>45759</v>
      </c>
      <c r="Y92" s="14"/>
    </row>
    <row r="93" spans="1:25" ht="12.75" customHeight="1" x14ac:dyDescent="0.2">
      <c r="A93" s="4" t="s">
        <v>3</v>
      </c>
      <c r="B93" s="5">
        <v>2170</v>
      </c>
      <c r="C93" s="5">
        <v>3430</v>
      </c>
      <c r="D93" s="5">
        <v>1064</v>
      </c>
      <c r="E93" s="5">
        <v>1176</v>
      </c>
      <c r="F93" s="5">
        <v>1393</v>
      </c>
      <c r="G93" s="5">
        <v>1610</v>
      </c>
      <c r="H93" s="5">
        <v>1610</v>
      </c>
      <c r="I93" s="5">
        <v>3003</v>
      </c>
      <c r="J93" s="5">
        <v>3535</v>
      </c>
      <c r="K93" s="5">
        <v>3416</v>
      </c>
      <c r="L93" s="5">
        <v>2716</v>
      </c>
      <c r="M93" s="5">
        <v>1708</v>
      </c>
      <c r="N93" s="5">
        <v>1232</v>
      </c>
      <c r="O93" s="5">
        <v>1120</v>
      </c>
      <c r="P93" s="5">
        <v>1519</v>
      </c>
      <c r="Q93" s="5">
        <v>1029</v>
      </c>
      <c r="R93" s="28" t="s">
        <v>4</v>
      </c>
      <c r="S93" s="10"/>
    </row>
    <row r="94" spans="1:25" ht="12.75" customHeight="1" x14ac:dyDescent="0.2">
      <c r="A94" s="4" t="s">
        <v>27</v>
      </c>
      <c r="B94" s="5">
        <f>B93*0.88+20</f>
        <v>1929.6</v>
      </c>
      <c r="C94" s="5">
        <f t="shared" ref="C94:Q94" si="51">C93*0.88+20</f>
        <v>3038.4</v>
      </c>
      <c r="D94" s="5">
        <f t="shared" si="51"/>
        <v>956.32</v>
      </c>
      <c r="E94" s="5">
        <f t="shared" si="51"/>
        <v>1054.8800000000001</v>
      </c>
      <c r="F94" s="5">
        <f t="shared" si="51"/>
        <v>1245.8399999999999</v>
      </c>
      <c r="G94" s="5">
        <f t="shared" si="51"/>
        <v>1436.8</v>
      </c>
      <c r="H94" s="5">
        <f t="shared" si="51"/>
        <v>1436.8</v>
      </c>
      <c r="I94" s="5">
        <f t="shared" si="51"/>
        <v>2662.64</v>
      </c>
      <c r="J94" s="5">
        <f t="shared" si="51"/>
        <v>3130.8</v>
      </c>
      <c r="K94" s="5">
        <f t="shared" si="51"/>
        <v>3026.08</v>
      </c>
      <c r="L94" s="5">
        <f t="shared" si="51"/>
        <v>2410.08</v>
      </c>
      <c r="M94" s="5">
        <f t="shared" si="51"/>
        <v>1523.04</v>
      </c>
      <c r="N94" s="5">
        <f t="shared" si="51"/>
        <v>1104.1600000000001</v>
      </c>
      <c r="O94" s="5">
        <f t="shared" si="51"/>
        <v>1005.6</v>
      </c>
      <c r="P94" s="5">
        <f t="shared" si="51"/>
        <v>1356.72</v>
      </c>
      <c r="Q94" s="5">
        <f t="shared" si="51"/>
        <v>925.52</v>
      </c>
      <c r="R94" s="29"/>
    </row>
    <row r="95" spans="1:25" x14ac:dyDescent="0.2">
      <c r="A95" s="26" t="s">
        <v>9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X95" s="8"/>
    </row>
    <row r="96" spans="1:25" ht="12.75" customHeight="1" x14ac:dyDescent="0.2">
      <c r="A96" s="27" t="s">
        <v>48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W96" s="8"/>
    </row>
    <row r="97" spans="1:25" x14ac:dyDescent="0.2">
      <c r="A97" s="3" t="s">
        <v>26</v>
      </c>
      <c r="B97" s="9">
        <f>SUM($B$4)</f>
        <v>45647</v>
      </c>
      <c r="C97" s="9">
        <f>B97+7</f>
        <v>45654</v>
      </c>
      <c r="D97" s="9">
        <f t="shared" ref="D97:R97" si="52">C97+7</f>
        <v>45661</v>
      </c>
      <c r="E97" s="9">
        <f t="shared" si="52"/>
        <v>45668</v>
      </c>
      <c r="F97" s="9">
        <f t="shared" si="52"/>
        <v>45675</v>
      </c>
      <c r="G97" s="9">
        <f t="shared" si="52"/>
        <v>45682</v>
      </c>
      <c r="H97" s="9">
        <f t="shared" si="52"/>
        <v>45689</v>
      </c>
      <c r="I97" s="9">
        <f t="shared" si="52"/>
        <v>45696</v>
      </c>
      <c r="J97" s="9">
        <f t="shared" si="52"/>
        <v>45703</v>
      </c>
      <c r="K97" s="9">
        <f t="shared" si="52"/>
        <v>45710</v>
      </c>
      <c r="L97" s="9">
        <f t="shared" si="52"/>
        <v>45717</v>
      </c>
      <c r="M97" s="9">
        <f t="shared" si="52"/>
        <v>45724</v>
      </c>
      <c r="N97" s="9">
        <f t="shared" si="52"/>
        <v>45731</v>
      </c>
      <c r="O97" s="9">
        <f t="shared" si="52"/>
        <v>45738</v>
      </c>
      <c r="P97" s="9">
        <f t="shared" si="52"/>
        <v>45745</v>
      </c>
      <c r="Q97" s="9">
        <f t="shared" si="52"/>
        <v>45752</v>
      </c>
      <c r="R97" s="9">
        <f t="shared" si="52"/>
        <v>45759</v>
      </c>
      <c r="S97" s="10"/>
    </row>
    <row r="98" spans="1:25" x14ac:dyDescent="0.2">
      <c r="A98" s="4" t="s">
        <v>3</v>
      </c>
      <c r="B98" s="5">
        <v>1690</v>
      </c>
      <c r="C98" s="5">
        <v>2206</v>
      </c>
      <c r="D98" s="5">
        <v>1033</v>
      </c>
      <c r="E98" s="5">
        <v>1033</v>
      </c>
      <c r="F98" s="5">
        <v>1192</v>
      </c>
      <c r="G98" s="5">
        <v>1192</v>
      </c>
      <c r="H98" s="5">
        <v>1405</v>
      </c>
      <c r="I98" s="5">
        <v>1965</v>
      </c>
      <c r="J98" s="5">
        <v>2206</v>
      </c>
      <c r="K98" s="5">
        <v>2206</v>
      </c>
      <c r="L98" s="5">
        <v>1965</v>
      </c>
      <c r="M98" s="5">
        <v>1405</v>
      </c>
      <c r="N98" s="5">
        <v>1192</v>
      </c>
      <c r="O98" s="5">
        <v>1192</v>
      </c>
      <c r="P98" s="5">
        <v>1192</v>
      </c>
      <c r="Q98" s="5">
        <v>1192</v>
      </c>
      <c r="R98" s="5">
        <v>1033</v>
      </c>
    </row>
    <row r="99" spans="1:25" x14ac:dyDescent="0.2">
      <c r="A99" s="4" t="s">
        <v>27</v>
      </c>
      <c r="B99" s="5">
        <f>B98*0.95+20</f>
        <v>1625.5</v>
      </c>
      <c r="C99" s="5">
        <f t="shared" ref="C99:R99" si="53">C98*0.95+20</f>
        <v>2115.6999999999998</v>
      </c>
      <c r="D99" s="5">
        <f t="shared" si="53"/>
        <v>1001.3499999999999</v>
      </c>
      <c r="E99" s="5">
        <f t="shared" si="53"/>
        <v>1001.3499999999999</v>
      </c>
      <c r="F99" s="5">
        <f t="shared" si="53"/>
        <v>1152.3999999999999</v>
      </c>
      <c r="G99" s="5">
        <f t="shared" si="53"/>
        <v>1152.3999999999999</v>
      </c>
      <c r="H99" s="5">
        <f t="shared" si="53"/>
        <v>1354.75</v>
      </c>
      <c r="I99" s="5">
        <f t="shared" si="53"/>
        <v>1886.75</v>
      </c>
      <c r="J99" s="5">
        <f t="shared" si="53"/>
        <v>2115.6999999999998</v>
      </c>
      <c r="K99" s="5">
        <f t="shared" si="53"/>
        <v>2115.6999999999998</v>
      </c>
      <c r="L99" s="5">
        <f t="shared" si="53"/>
        <v>1886.75</v>
      </c>
      <c r="M99" s="5">
        <f t="shared" si="53"/>
        <v>1354.75</v>
      </c>
      <c r="N99" s="5">
        <f t="shared" si="53"/>
        <v>1152.3999999999999</v>
      </c>
      <c r="O99" s="5">
        <f t="shared" si="53"/>
        <v>1152.3999999999999</v>
      </c>
      <c r="P99" s="5">
        <f t="shared" si="53"/>
        <v>1152.3999999999999</v>
      </c>
      <c r="Q99" s="5">
        <f t="shared" si="53"/>
        <v>1152.3999999999999</v>
      </c>
      <c r="R99" s="5">
        <f t="shared" si="53"/>
        <v>1001.3499999999999</v>
      </c>
    </row>
    <row r="100" spans="1:25" x14ac:dyDescent="0.2">
      <c r="A100" s="26" t="s">
        <v>25</v>
      </c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W100" s="14"/>
      <c r="X100" s="8"/>
      <c r="Y100" s="8"/>
    </row>
    <row r="101" spans="1:25" ht="12.75" customHeight="1" x14ac:dyDescent="0.2">
      <c r="A101" s="23" t="s">
        <v>51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5"/>
    </row>
    <row r="102" spans="1:25" ht="12.75" customHeight="1" x14ac:dyDescent="0.2">
      <c r="A102" s="3" t="s">
        <v>26</v>
      </c>
      <c r="B102" s="9">
        <f>SUM($B$4)</f>
        <v>45647</v>
      </c>
      <c r="C102" s="9">
        <f>B102+7</f>
        <v>45654</v>
      </c>
      <c r="D102" s="9">
        <f t="shared" ref="D102:R102" si="54">C102+7</f>
        <v>45661</v>
      </c>
      <c r="E102" s="9">
        <f t="shared" si="54"/>
        <v>45668</v>
      </c>
      <c r="F102" s="9">
        <f t="shared" si="54"/>
        <v>45675</v>
      </c>
      <c r="G102" s="9">
        <f t="shared" si="54"/>
        <v>45682</v>
      </c>
      <c r="H102" s="9">
        <f t="shared" si="54"/>
        <v>45689</v>
      </c>
      <c r="I102" s="9">
        <f t="shared" si="54"/>
        <v>45696</v>
      </c>
      <c r="J102" s="9">
        <f t="shared" si="54"/>
        <v>45703</v>
      </c>
      <c r="K102" s="9">
        <f t="shared" si="54"/>
        <v>45710</v>
      </c>
      <c r="L102" s="9">
        <f t="shared" si="54"/>
        <v>45717</v>
      </c>
      <c r="M102" s="9">
        <f t="shared" si="54"/>
        <v>45724</v>
      </c>
      <c r="N102" s="9">
        <f t="shared" si="54"/>
        <v>45731</v>
      </c>
      <c r="O102" s="9">
        <f t="shared" si="54"/>
        <v>45738</v>
      </c>
      <c r="P102" s="9">
        <f t="shared" si="54"/>
        <v>45745</v>
      </c>
      <c r="Q102" s="9">
        <f t="shared" si="54"/>
        <v>45752</v>
      </c>
      <c r="R102" s="9">
        <f t="shared" si="54"/>
        <v>45759</v>
      </c>
    </row>
    <row r="103" spans="1:25" s="13" customFormat="1" ht="12.75" customHeight="1" x14ac:dyDescent="0.2">
      <c r="A103" s="4" t="s">
        <v>3</v>
      </c>
      <c r="B103" s="5">
        <v>1428</v>
      </c>
      <c r="C103" s="5">
        <v>1715</v>
      </c>
      <c r="D103" s="5">
        <v>588</v>
      </c>
      <c r="E103" s="5">
        <v>672</v>
      </c>
      <c r="F103" s="5">
        <v>756</v>
      </c>
      <c r="G103" s="5">
        <v>840</v>
      </c>
      <c r="H103" s="5">
        <v>924</v>
      </c>
      <c r="I103" s="5">
        <v>1750</v>
      </c>
      <c r="J103" s="5">
        <v>1932</v>
      </c>
      <c r="K103" s="5">
        <v>1750</v>
      </c>
      <c r="L103" s="5">
        <v>1428</v>
      </c>
      <c r="M103" s="5">
        <v>742</v>
      </c>
      <c r="N103" s="5">
        <v>539</v>
      </c>
      <c r="O103" s="5">
        <v>490</v>
      </c>
      <c r="P103" s="5">
        <v>490</v>
      </c>
      <c r="Q103" s="5">
        <v>588</v>
      </c>
      <c r="R103" s="5">
        <v>588</v>
      </c>
      <c r="S103" s="17"/>
      <c r="U103" s="2"/>
      <c r="V103" s="2"/>
      <c r="W103" s="2"/>
      <c r="X103" s="2"/>
      <c r="Y103" s="2"/>
    </row>
    <row r="104" spans="1:25" s="13" customFormat="1" ht="12.75" customHeight="1" x14ac:dyDescent="0.2">
      <c r="A104" s="4" t="s">
        <v>27</v>
      </c>
      <c r="B104" s="5">
        <f>B103*0.9+20</f>
        <v>1305.2</v>
      </c>
      <c r="C104" s="5">
        <f t="shared" ref="C104:R104" si="55">C103*0.9+20</f>
        <v>1563.5</v>
      </c>
      <c r="D104" s="5">
        <f t="shared" si="55"/>
        <v>549.20000000000005</v>
      </c>
      <c r="E104" s="5">
        <f t="shared" si="55"/>
        <v>624.80000000000007</v>
      </c>
      <c r="F104" s="5">
        <f t="shared" si="55"/>
        <v>700.4</v>
      </c>
      <c r="G104" s="5">
        <f t="shared" si="55"/>
        <v>776</v>
      </c>
      <c r="H104" s="5">
        <f t="shared" si="55"/>
        <v>851.6</v>
      </c>
      <c r="I104" s="5">
        <f t="shared" si="55"/>
        <v>1595</v>
      </c>
      <c r="J104" s="5">
        <f t="shared" si="55"/>
        <v>1758.8</v>
      </c>
      <c r="K104" s="5">
        <f t="shared" si="55"/>
        <v>1595</v>
      </c>
      <c r="L104" s="5">
        <f t="shared" si="55"/>
        <v>1305.2</v>
      </c>
      <c r="M104" s="5">
        <f t="shared" si="55"/>
        <v>687.80000000000007</v>
      </c>
      <c r="N104" s="5">
        <f t="shared" si="55"/>
        <v>505.1</v>
      </c>
      <c r="O104" s="5">
        <f t="shared" si="55"/>
        <v>461</v>
      </c>
      <c r="P104" s="5">
        <f t="shared" si="55"/>
        <v>461</v>
      </c>
      <c r="Q104" s="5">
        <f t="shared" si="55"/>
        <v>549.20000000000005</v>
      </c>
      <c r="R104" s="5">
        <f t="shared" si="55"/>
        <v>549.20000000000005</v>
      </c>
      <c r="U104" s="2"/>
      <c r="V104" s="2"/>
      <c r="W104" s="2"/>
      <c r="X104" s="8"/>
      <c r="Y104" s="2"/>
    </row>
    <row r="105" spans="1:25" s="14" customFormat="1" ht="12.75" customHeight="1" x14ac:dyDescent="0.2">
      <c r="A105" s="27" t="s">
        <v>50</v>
      </c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U105" s="2"/>
      <c r="V105" s="2"/>
      <c r="W105" s="2"/>
      <c r="X105" s="2"/>
      <c r="Y105" s="8"/>
    </row>
    <row r="106" spans="1:25" x14ac:dyDescent="0.2">
      <c r="A106" s="3" t="s">
        <v>26</v>
      </c>
      <c r="B106" s="9">
        <f>SUM($B$4)</f>
        <v>45647</v>
      </c>
      <c r="C106" s="9">
        <f>B106+7</f>
        <v>45654</v>
      </c>
      <c r="D106" s="9">
        <f t="shared" ref="D106:R106" si="56">C106+7</f>
        <v>45661</v>
      </c>
      <c r="E106" s="9">
        <f t="shared" si="56"/>
        <v>45668</v>
      </c>
      <c r="F106" s="9">
        <f t="shared" si="56"/>
        <v>45675</v>
      </c>
      <c r="G106" s="9">
        <f t="shared" si="56"/>
        <v>45682</v>
      </c>
      <c r="H106" s="9">
        <f t="shared" si="56"/>
        <v>45689</v>
      </c>
      <c r="I106" s="9">
        <f t="shared" si="56"/>
        <v>45696</v>
      </c>
      <c r="J106" s="9">
        <f t="shared" si="56"/>
        <v>45703</v>
      </c>
      <c r="K106" s="9">
        <f t="shared" si="56"/>
        <v>45710</v>
      </c>
      <c r="L106" s="9">
        <f t="shared" si="56"/>
        <v>45717</v>
      </c>
      <c r="M106" s="9">
        <f t="shared" si="56"/>
        <v>45724</v>
      </c>
      <c r="N106" s="9">
        <f t="shared" si="56"/>
        <v>45731</v>
      </c>
      <c r="O106" s="9">
        <f t="shared" si="56"/>
        <v>45738</v>
      </c>
      <c r="P106" s="9">
        <f t="shared" si="56"/>
        <v>45745</v>
      </c>
      <c r="Q106" s="9">
        <f t="shared" si="56"/>
        <v>45752</v>
      </c>
      <c r="R106" s="9">
        <f t="shared" si="56"/>
        <v>45759</v>
      </c>
    </row>
    <row r="107" spans="1:25" ht="12.75" customHeight="1" x14ac:dyDescent="0.2">
      <c r="A107" s="4" t="s">
        <v>3</v>
      </c>
      <c r="B107" s="5">
        <v>1974</v>
      </c>
      <c r="C107" s="5">
        <v>2373</v>
      </c>
      <c r="D107" s="5">
        <v>812</v>
      </c>
      <c r="E107" s="5">
        <v>931</v>
      </c>
      <c r="F107" s="5">
        <v>1043</v>
      </c>
      <c r="G107" s="5">
        <v>1162</v>
      </c>
      <c r="H107" s="5">
        <v>1281</v>
      </c>
      <c r="I107" s="5">
        <v>2415</v>
      </c>
      <c r="J107" s="5">
        <v>2674</v>
      </c>
      <c r="K107" s="5">
        <v>2415</v>
      </c>
      <c r="L107" s="5">
        <v>1974</v>
      </c>
      <c r="M107" s="5">
        <v>1022</v>
      </c>
      <c r="N107" s="5">
        <v>742</v>
      </c>
      <c r="O107" s="5">
        <v>672</v>
      </c>
      <c r="P107" s="5">
        <v>672</v>
      </c>
      <c r="Q107" s="5">
        <v>812</v>
      </c>
      <c r="R107" s="5">
        <v>812</v>
      </c>
      <c r="S107" s="10"/>
    </row>
    <row r="108" spans="1:25" ht="12.75" customHeight="1" x14ac:dyDescent="0.2">
      <c r="A108" s="4" t="s">
        <v>27</v>
      </c>
      <c r="B108" s="5">
        <f>B107*0.9+20</f>
        <v>1796.6000000000001</v>
      </c>
      <c r="C108" s="5">
        <f t="shared" ref="C108:R108" si="57">C107*0.9+20</f>
        <v>2155.7000000000003</v>
      </c>
      <c r="D108" s="5">
        <f t="shared" si="57"/>
        <v>750.80000000000007</v>
      </c>
      <c r="E108" s="5">
        <f t="shared" si="57"/>
        <v>857.9</v>
      </c>
      <c r="F108" s="5">
        <f t="shared" si="57"/>
        <v>958.7</v>
      </c>
      <c r="G108" s="5">
        <f t="shared" si="57"/>
        <v>1065.8</v>
      </c>
      <c r="H108" s="5">
        <f t="shared" si="57"/>
        <v>1172.9000000000001</v>
      </c>
      <c r="I108" s="5">
        <f t="shared" si="57"/>
        <v>2193.5</v>
      </c>
      <c r="J108" s="5">
        <f t="shared" si="57"/>
        <v>2426.6</v>
      </c>
      <c r="K108" s="5">
        <f t="shared" si="57"/>
        <v>2193.5</v>
      </c>
      <c r="L108" s="5">
        <f t="shared" si="57"/>
        <v>1796.6000000000001</v>
      </c>
      <c r="M108" s="5">
        <f t="shared" si="57"/>
        <v>939.80000000000007</v>
      </c>
      <c r="N108" s="5">
        <f t="shared" si="57"/>
        <v>687.80000000000007</v>
      </c>
      <c r="O108" s="5">
        <f t="shared" si="57"/>
        <v>624.80000000000007</v>
      </c>
      <c r="P108" s="5">
        <f t="shared" si="57"/>
        <v>624.80000000000007</v>
      </c>
      <c r="Q108" s="5">
        <f t="shared" si="57"/>
        <v>750.80000000000007</v>
      </c>
      <c r="R108" s="5">
        <f t="shared" si="57"/>
        <v>750.80000000000007</v>
      </c>
      <c r="X108" s="8"/>
    </row>
    <row r="109" spans="1:25" x14ac:dyDescent="0.2">
      <c r="A109" s="26" t="s">
        <v>30</v>
      </c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</row>
    <row r="110" spans="1:25" ht="12.75" customHeight="1" x14ac:dyDescent="0.2">
      <c r="A110" s="27" t="s">
        <v>43</v>
      </c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X110" s="14"/>
      <c r="Y110" s="8"/>
    </row>
    <row r="111" spans="1:25" ht="12.75" customHeight="1" x14ac:dyDescent="0.2">
      <c r="A111" s="3" t="s">
        <v>26</v>
      </c>
      <c r="B111" s="9">
        <f>SUM($B$4)</f>
        <v>45647</v>
      </c>
      <c r="C111" s="9">
        <f>B111+7</f>
        <v>45654</v>
      </c>
      <c r="D111" s="9">
        <f t="shared" ref="D111:R111" si="58">C111+7</f>
        <v>45661</v>
      </c>
      <c r="E111" s="9">
        <f t="shared" si="58"/>
        <v>45668</v>
      </c>
      <c r="F111" s="9">
        <f t="shared" si="58"/>
        <v>45675</v>
      </c>
      <c r="G111" s="9">
        <f t="shared" si="58"/>
        <v>45682</v>
      </c>
      <c r="H111" s="9">
        <f t="shared" si="58"/>
        <v>45689</v>
      </c>
      <c r="I111" s="9">
        <f t="shared" si="58"/>
        <v>45696</v>
      </c>
      <c r="J111" s="9">
        <f t="shared" si="58"/>
        <v>45703</v>
      </c>
      <c r="K111" s="9">
        <f t="shared" si="58"/>
        <v>45710</v>
      </c>
      <c r="L111" s="9">
        <f t="shared" si="58"/>
        <v>45717</v>
      </c>
      <c r="M111" s="9">
        <f t="shared" si="58"/>
        <v>45724</v>
      </c>
      <c r="N111" s="9">
        <f t="shared" si="58"/>
        <v>45731</v>
      </c>
      <c r="O111" s="9">
        <f t="shared" si="58"/>
        <v>45738</v>
      </c>
      <c r="P111" s="9">
        <f t="shared" si="58"/>
        <v>45745</v>
      </c>
      <c r="Q111" s="9">
        <f t="shared" si="58"/>
        <v>45752</v>
      </c>
      <c r="R111" s="9">
        <f t="shared" si="58"/>
        <v>45759</v>
      </c>
      <c r="S111" s="10"/>
    </row>
    <row r="112" spans="1:25" ht="12.75" customHeight="1" x14ac:dyDescent="0.2">
      <c r="A112" s="4" t="s">
        <v>3</v>
      </c>
      <c r="B112" s="5">
        <v>2905</v>
      </c>
      <c r="C112" s="5">
        <v>4333</v>
      </c>
      <c r="D112" s="5">
        <v>1414</v>
      </c>
      <c r="E112" s="5">
        <v>1659</v>
      </c>
      <c r="F112" s="5">
        <v>1820</v>
      </c>
      <c r="G112" s="5">
        <v>2079</v>
      </c>
      <c r="H112" s="5">
        <v>2079</v>
      </c>
      <c r="I112" s="5">
        <v>3409</v>
      </c>
      <c r="J112" s="5">
        <v>4249</v>
      </c>
      <c r="K112" s="5">
        <v>4130</v>
      </c>
      <c r="L112" s="5">
        <v>3101</v>
      </c>
      <c r="M112" s="5">
        <v>2093</v>
      </c>
      <c r="N112" s="5">
        <v>1862</v>
      </c>
      <c r="O112" s="5">
        <v>1533</v>
      </c>
      <c r="P112" s="5">
        <v>1974</v>
      </c>
      <c r="Q112" s="5">
        <v>1820</v>
      </c>
      <c r="R112" s="5">
        <v>1512</v>
      </c>
    </row>
    <row r="113" spans="1:25" s="8" customFormat="1" ht="12.75" customHeight="1" x14ac:dyDescent="0.2">
      <c r="A113" s="4" t="s">
        <v>27</v>
      </c>
      <c r="B113" s="5">
        <f>B112*0.85+20</f>
        <v>2489.25</v>
      </c>
      <c r="C113" s="5">
        <f t="shared" ref="C113:R113" si="59">C112*0.85+20</f>
        <v>3703.0499999999997</v>
      </c>
      <c r="D113" s="5">
        <f t="shared" si="59"/>
        <v>1221.8999999999999</v>
      </c>
      <c r="E113" s="5">
        <f t="shared" si="59"/>
        <v>1430.1499999999999</v>
      </c>
      <c r="F113" s="5">
        <f t="shared" si="59"/>
        <v>1567</v>
      </c>
      <c r="G113" s="5">
        <f t="shared" si="59"/>
        <v>1787.1499999999999</v>
      </c>
      <c r="H113" s="5">
        <f t="shared" si="59"/>
        <v>1787.1499999999999</v>
      </c>
      <c r="I113" s="5">
        <f t="shared" si="59"/>
        <v>2917.65</v>
      </c>
      <c r="J113" s="5">
        <f t="shared" si="59"/>
        <v>3631.65</v>
      </c>
      <c r="K113" s="5">
        <f t="shared" si="59"/>
        <v>3530.5</v>
      </c>
      <c r="L113" s="5">
        <f t="shared" si="59"/>
        <v>2655.85</v>
      </c>
      <c r="M113" s="5">
        <f t="shared" si="59"/>
        <v>1799.05</v>
      </c>
      <c r="N113" s="5">
        <f t="shared" si="59"/>
        <v>1602.7</v>
      </c>
      <c r="O113" s="5">
        <f t="shared" si="59"/>
        <v>1323.05</v>
      </c>
      <c r="P113" s="5">
        <f t="shared" si="59"/>
        <v>1697.8999999999999</v>
      </c>
      <c r="Q113" s="5">
        <f t="shared" si="59"/>
        <v>1567</v>
      </c>
      <c r="R113" s="5">
        <f t="shared" si="59"/>
        <v>1305.2</v>
      </c>
      <c r="U113" s="2"/>
      <c r="V113" s="2"/>
      <c r="W113" s="2"/>
      <c r="X113" s="2"/>
      <c r="Y113" s="2"/>
    </row>
    <row r="114" spans="1:25" x14ac:dyDescent="0.2">
      <c r="A114" s="26" t="s">
        <v>38</v>
      </c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Y114" s="8"/>
    </row>
    <row r="115" spans="1:25" ht="12.75" customHeight="1" x14ac:dyDescent="0.2">
      <c r="A115" s="23" t="s">
        <v>52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5"/>
    </row>
    <row r="116" spans="1:25" ht="12.75" customHeight="1" x14ac:dyDescent="0.2">
      <c r="A116" s="3" t="s">
        <v>26</v>
      </c>
      <c r="B116" s="9">
        <f>SUM($B$4)</f>
        <v>45647</v>
      </c>
      <c r="C116" s="9">
        <f>B116+7</f>
        <v>45654</v>
      </c>
      <c r="D116" s="9">
        <f t="shared" ref="D116:Q116" si="60">C116+7</f>
        <v>45661</v>
      </c>
      <c r="E116" s="9">
        <f t="shared" si="60"/>
        <v>45668</v>
      </c>
      <c r="F116" s="9">
        <f t="shared" si="60"/>
        <v>45675</v>
      </c>
      <c r="G116" s="9">
        <f t="shared" si="60"/>
        <v>45682</v>
      </c>
      <c r="H116" s="9">
        <f t="shared" si="60"/>
        <v>45689</v>
      </c>
      <c r="I116" s="9">
        <f t="shared" si="60"/>
        <v>45696</v>
      </c>
      <c r="J116" s="9">
        <f t="shared" si="60"/>
        <v>45703</v>
      </c>
      <c r="K116" s="9">
        <f t="shared" si="60"/>
        <v>45710</v>
      </c>
      <c r="L116" s="9">
        <f t="shared" si="60"/>
        <v>45717</v>
      </c>
      <c r="M116" s="9">
        <f t="shared" si="60"/>
        <v>45724</v>
      </c>
      <c r="N116" s="9">
        <f t="shared" si="60"/>
        <v>45731</v>
      </c>
      <c r="O116" s="9">
        <f t="shared" si="60"/>
        <v>45738</v>
      </c>
      <c r="P116" s="9">
        <f t="shared" si="60"/>
        <v>45745</v>
      </c>
      <c r="Q116" s="9">
        <f t="shared" si="60"/>
        <v>45752</v>
      </c>
      <c r="R116" s="9">
        <f>Q116+7</f>
        <v>45759</v>
      </c>
    </row>
    <row r="117" spans="1:25" ht="12.75" customHeight="1" x14ac:dyDescent="0.2">
      <c r="A117" s="4" t="s">
        <v>3</v>
      </c>
      <c r="B117" s="5">
        <v>1085</v>
      </c>
      <c r="C117" s="5">
        <v>1379</v>
      </c>
      <c r="D117" s="5">
        <v>525</v>
      </c>
      <c r="E117" s="5">
        <v>539</v>
      </c>
      <c r="F117" s="5">
        <v>588</v>
      </c>
      <c r="G117" s="5">
        <v>658</v>
      </c>
      <c r="H117" s="5">
        <v>721</v>
      </c>
      <c r="I117" s="5">
        <v>1386</v>
      </c>
      <c r="J117" s="5">
        <v>1484</v>
      </c>
      <c r="K117" s="5">
        <v>1484</v>
      </c>
      <c r="L117" s="5">
        <v>1386</v>
      </c>
      <c r="M117" s="5">
        <v>679</v>
      </c>
      <c r="N117" s="5">
        <v>553</v>
      </c>
      <c r="O117" s="28" t="s">
        <v>4</v>
      </c>
      <c r="P117" s="28" t="s">
        <v>4</v>
      </c>
      <c r="Q117" s="28" t="s">
        <v>4</v>
      </c>
      <c r="R117" s="28" t="s">
        <v>4</v>
      </c>
      <c r="S117" s="10"/>
    </row>
    <row r="118" spans="1:25" ht="12.75" customHeight="1" x14ac:dyDescent="0.2">
      <c r="A118" s="4" t="s">
        <v>27</v>
      </c>
      <c r="B118" s="5">
        <f t="shared" ref="B118:N118" si="61">B117*0.9+20</f>
        <v>996.5</v>
      </c>
      <c r="C118" s="5">
        <f t="shared" si="61"/>
        <v>1261.1000000000001</v>
      </c>
      <c r="D118" s="5">
        <f t="shared" si="61"/>
        <v>492.5</v>
      </c>
      <c r="E118" s="5">
        <f t="shared" si="61"/>
        <v>505.1</v>
      </c>
      <c r="F118" s="5">
        <f t="shared" si="61"/>
        <v>549.20000000000005</v>
      </c>
      <c r="G118" s="5">
        <f t="shared" si="61"/>
        <v>612.20000000000005</v>
      </c>
      <c r="H118" s="5">
        <f t="shared" si="61"/>
        <v>668.9</v>
      </c>
      <c r="I118" s="5">
        <f t="shared" si="61"/>
        <v>1267.4000000000001</v>
      </c>
      <c r="J118" s="5">
        <f t="shared" si="61"/>
        <v>1355.6000000000001</v>
      </c>
      <c r="K118" s="5">
        <f t="shared" si="61"/>
        <v>1355.6000000000001</v>
      </c>
      <c r="L118" s="5">
        <f t="shared" si="61"/>
        <v>1267.4000000000001</v>
      </c>
      <c r="M118" s="5">
        <f t="shared" si="61"/>
        <v>631.1</v>
      </c>
      <c r="N118" s="5">
        <f t="shared" si="61"/>
        <v>517.70000000000005</v>
      </c>
      <c r="O118" s="29"/>
      <c r="P118" s="29"/>
      <c r="Q118" s="29"/>
      <c r="R118" s="29"/>
      <c r="Y118" s="8"/>
    </row>
    <row r="119" spans="1:25" x14ac:dyDescent="0.2">
      <c r="A119" s="23" t="s">
        <v>53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5"/>
    </row>
    <row r="120" spans="1:25" ht="12.75" customHeight="1" x14ac:dyDescent="0.2">
      <c r="A120" s="3" t="s">
        <v>26</v>
      </c>
      <c r="B120" s="9">
        <f>SUM($B$4)</f>
        <v>45647</v>
      </c>
      <c r="C120" s="9">
        <f>B120+7</f>
        <v>45654</v>
      </c>
      <c r="D120" s="9">
        <f t="shared" ref="D120:Q120" si="62">C120+7</f>
        <v>45661</v>
      </c>
      <c r="E120" s="9">
        <f t="shared" si="62"/>
        <v>45668</v>
      </c>
      <c r="F120" s="9">
        <f t="shared" si="62"/>
        <v>45675</v>
      </c>
      <c r="G120" s="9">
        <f t="shared" si="62"/>
        <v>45682</v>
      </c>
      <c r="H120" s="9">
        <f t="shared" si="62"/>
        <v>45689</v>
      </c>
      <c r="I120" s="9">
        <f t="shared" si="62"/>
        <v>45696</v>
      </c>
      <c r="J120" s="9">
        <f t="shared" si="62"/>
        <v>45703</v>
      </c>
      <c r="K120" s="9">
        <f t="shared" si="62"/>
        <v>45710</v>
      </c>
      <c r="L120" s="9">
        <f t="shared" si="62"/>
        <v>45717</v>
      </c>
      <c r="M120" s="9">
        <f t="shared" si="62"/>
        <v>45724</v>
      </c>
      <c r="N120" s="9">
        <f t="shared" si="62"/>
        <v>45731</v>
      </c>
      <c r="O120" s="9">
        <f t="shared" si="62"/>
        <v>45738</v>
      </c>
      <c r="P120" s="9">
        <f t="shared" si="62"/>
        <v>45745</v>
      </c>
      <c r="Q120" s="9">
        <f t="shared" si="62"/>
        <v>45752</v>
      </c>
      <c r="R120" s="9">
        <f>Q120+7</f>
        <v>45759</v>
      </c>
    </row>
    <row r="121" spans="1:25" ht="12.75" customHeight="1" x14ac:dyDescent="0.2">
      <c r="A121" s="4" t="s">
        <v>3</v>
      </c>
      <c r="B121" s="5">
        <v>1281</v>
      </c>
      <c r="C121" s="5">
        <v>1624</v>
      </c>
      <c r="D121" s="5">
        <v>616</v>
      </c>
      <c r="E121" s="5">
        <v>637</v>
      </c>
      <c r="F121" s="5">
        <v>693</v>
      </c>
      <c r="G121" s="5">
        <v>770</v>
      </c>
      <c r="H121" s="5">
        <v>854</v>
      </c>
      <c r="I121" s="5">
        <v>1638</v>
      </c>
      <c r="J121" s="5">
        <v>1750</v>
      </c>
      <c r="K121" s="5">
        <v>1750</v>
      </c>
      <c r="L121" s="5">
        <v>1638</v>
      </c>
      <c r="M121" s="5">
        <v>805</v>
      </c>
      <c r="N121" s="5">
        <v>651</v>
      </c>
      <c r="O121" s="28" t="s">
        <v>4</v>
      </c>
      <c r="P121" s="28" t="s">
        <v>4</v>
      </c>
      <c r="Q121" s="28" t="s">
        <v>4</v>
      </c>
      <c r="R121" s="28" t="s">
        <v>4</v>
      </c>
      <c r="S121" s="10"/>
    </row>
    <row r="122" spans="1:25" s="8" customFormat="1" ht="12.75" customHeight="1" x14ac:dyDescent="0.2">
      <c r="A122" s="4" t="s">
        <v>27</v>
      </c>
      <c r="B122" s="5">
        <f>B121*0.9+20</f>
        <v>1172.9000000000001</v>
      </c>
      <c r="C122" s="5">
        <f t="shared" ref="C122:N122" si="63">C121*0.9+20</f>
        <v>1481.6000000000001</v>
      </c>
      <c r="D122" s="5">
        <f t="shared" si="63"/>
        <v>574.4</v>
      </c>
      <c r="E122" s="5">
        <f t="shared" si="63"/>
        <v>593.30000000000007</v>
      </c>
      <c r="F122" s="5">
        <f t="shared" si="63"/>
        <v>643.70000000000005</v>
      </c>
      <c r="G122" s="5">
        <f t="shared" si="63"/>
        <v>713</v>
      </c>
      <c r="H122" s="5">
        <f t="shared" si="63"/>
        <v>788.6</v>
      </c>
      <c r="I122" s="5">
        <f t="shared" si="63"/>
        <v>1494.2</v>
      </c>
      <c r="J122" s="5">
        <f t="shared" si="63"/>
        <v>1595</v>
      </c>
      <c r="K122" s="5">
        <f t="shared" si="63"/>
        <v>1595</v>
      </c>
      <c r="L122" s="5">
        <f t="shared" si="63"/>
        <v>1494.2</v>
      </c>
      <c r="M122" s="5">
        <f t="shared" si="63"/>
        <v>744.5</v>
      </c>
      <c r="N122" s="5">
        <f t="shared" si="63"/>
        <v>605.9</v>
      </c>
      <c r="O122" s="29"/>
      <c r="P122" s="29"/>
      <c r="Q122" s="29"/>
      <c r="R122" s="29"/>
      <c r="U122" s="2"/>
      <c r="V122" s="2"/>
      <c r="W122" s="2"/>
      <c r="X122" s="2"/>
      <c r="Y122" s="2"/>
    </row>
    <row r="123" spans="1:25" s="8" customFormat="1" ht="12.75" customHeight="1" x14ac:dyDescent="0.2">
      <c r="A123" s="23" t="s">
        <v>43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5"/>
      <c r="U123" s="2"/>
      <c r="V123" s="2"/>
      <c r="W123" s="2"/>
      <c r="X123" s="2"/>
      <c r="Y123" s="2"/>
    </row>
    <row r="124" spans="1:25" ht="12.75" customHeight="1" x14ac:dyDescent="0.2">
      <c r="A124" s="3" t="s">
        <v>26</v>
      </c>
      <c r="B124" s="9">
        <f>SUM($B$4)</f>
        <v>45647</v>
      </c>
      <c r="C124" s="9">
        <f>B124+7</f>
        <v>45654</v>
      </c>
      <c r="D124" s="9">
        <f t="shared" ref="D124:Q124" si="64">C124+7</f>
        <v>45661</v>
      </c>
      <c r="E124" s="9">
        <f t="shared" si="64"/>
        <v>45668</v>
      </c>
      <c r="F124" s="9">
        <f t="shared" si="64"/>
        <v>45675</v>
      </c>
      <c r="G124" s="9">
        <f t="shared" si="64"/>
        <v>45682</v>
      </c>
      <c r="H124" s="9">
        <f t="shared" si="64"/>
        <v>45689</v>
      </c>
      <c r="I124" s="9">
        <f t="shared" si="64"/>
        <v>45696</v>
      </c>
      <c r="J124" s="9">
        <f t="shared" si="64"/>
        <v>45703</v>
      </c>
      <c r="K124" s="9">
        <f t="shared" si="64"/>
        <v>45710</v>
      </c>
      <c r="L124" s="9">
        <f t="shared" si="64"/>
        <v>45717</v>
      </c>
      <c r="M124" s="9">
        <f t="shared" si="64"/>
        <v>45724</v>
      </c>
      <c r="N124" s="9">
        <f t="shared" si="64"/>
        <v>45731</v>
      </c>
      <c r="O124" s="9">
        <f t="shared" si="64"/>
        <v>45738</v>
      </c>
      <c r="P124" s="9">
        <f t="shared" si="64"/>
        <v>45745</v>
      </c>
      <c r="Q124" s="9">
        <f t="shared" si="64"/>
        <v>45752</v>
      </c>
      <c r="R124" s="9">
        <f>Q124+7</f>
        <v>45759</v>
      </c>
      <c r="S124" s="10"/>
    </row>
    <row r="125" spans="1:25" s="8" customFormat="1" ht="12.75" customHeight="1" x14ac:dyDescent="0.2">
      <c r="A125" s="4" t="s">
        <v>3</v>
      </c>
      <c r="B125" s="5">
        <v>1449</v>
      </c>
      <c r="C125" s="5">
        <v>1834</v>
      </c>
      <c r="D125" s="5">
        <v>700</v>
      </c>
      <c r="E125" s="5">
        <v>714</v>
      </c>
      <c r="F125" s="5">
        <v>784</v>
      </c>
      <c r="G125" s="5">
        <v>875</v>
      </c>
      <c r="H125" s="5">
        <v>959</v>
      </c>
      <c r="I125" s="5">
        <v>1848</v>
      </c>
      <c r="J125" s="5">
        <v>1967</v>
      </c>
      <c r="K125" s="5">
        <v>1967</v>
      </c>
      <c r="L125" s="5">
        <v>1848</v>
      </c>
      <c r="M125" s="5">
        <v>910</v>
      </c>
      <c r="N125" s="5">
        <v>735</v>
      </c>
      <c r="O125" s="28" t="s">
        <v>4</v>
      </c>
      <c r="P125" s="28" t="s">
        <v>4</v>
      </c>
      <c r="Q125" s="28" t="s">
        <v>4</v>
      </c>
      <c r="R125" s="28" t="s">
        <v>4</v>
      </c>
      <c r="U125" s="2"/>
      <c r="V125" s="2"/>
      <c r="W125" s="2"/>
      <c r="X125" s="2"/>
      <c r="Y125" s="2"/>
    </row>
    <row r="126" spans="1:25" s="8" customFormat="1" ht="12.75" customHeight="1" x14ac:dyDescent="0.2">
      <c r="A126" s="4" t="s">
        <v>44</v>
      </c>
      <c r="B126" s="5">
        <f>B125*0.9+20</f>
        <v>1324.1000000000001</v>
      </c>
      <c r="C126" s="5">
        <f t="shared" ref="C126:N126" si="65">C125*0.9+20</f>
        <v>1670.6000000000001</v>
      </c>
      <c r="D126" s="5">
        <f t="shared" si="65"/>
        <v>650</v>
      </c>
      <c r="E126" s="5">
        <f t="shared" si="65"/>
        <v>662.6</v>
      </c>
      <c r="F126" s="5">
        <f t="shared" si="65"/>
        <v>725.6</v>
      </c>
      <c r="G126" s="5">
        <f t="shared" si="65"/>
        <v>807.5</v>
      </c>
      <c r="H126" s="5">
        <f t="shared" si="65"/>
        <v>883.1</v>
      </c>
      <c r="I126" s="5">
        <f t="shared" si="65"/>
        <v>1683.2</v>
      </c>
      <c r="J126" s="5">
        <f t="shared" si="65"/>
        <v>1790.3</v>
      </c>
      <c r="K126" s="5">
        <f t="shared" si="65"/>
        <v>1790.3</v>
      </c>
      <c r="L126" s="5">
        <f t="shared" si="65"/>
        <v>1683.2</v>
      </c>
      <c r="M126" s="5">
        <f t="shared" si="65"/>
        <v>839</v>
      </c>
      <c r="N126" s="5">
        <f t="shared" si="65"/>
        <v>681.5</v>
      </c>
      <c r="O126" s="29"/>
      <c r="P126" s="29"/>
      <c r="Q126" s="29"/>
      <c r="R126" s="29"/>
      <c r="U126" s="2"/>
      <c r="V126" s="2"/>
      <c r="W126" s="2"/>
      <c r="X126" s="2"/>
      <c r="Y126" s="2"/>
    </row>
    <row r="127" spans="1:25" x14ac:dyDescent="0.2">
      <c r="A127" s="26" t="s">
        <v>10</v>
      </c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</row>
    <row r="128" spans="1:25" ht="12.75" customHeight="1" x14ac:dyDescent="0.2">
      <c r="A128" s="27" t="s">
        <v>43</v>
      </c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Y128" s="8"/>
    </row>
    <row r="129" spans="1:25" ht="12.75" customHeight="1" x14ac:dyDescent="0.2">
      <c r="A129" s="3" t="s">
        <v>26</v>
      </c>
      <c r="B129" s="9">
        <f>SUM($B$4)</f>
        <v>45647</v>
      </c>
      <c r="C129" s="9">
        <f>B129+7</f>
        <v>45654</v>
      </c>
      <c r="D129" s="9">
        <f t="shared" ref="D129:R129" si="66">C129+7</f>
        <v>45661</v>
      </c>
      <c r="E129" s="9">
        <f t="shared" si="66"/>
        <v>45668</v>
      </c>
      <c r="F129" s="9">
        <f t="shared" si="66"/>
        <v>45675</v>
      </c>
      <c r="G129" s="9">
        <f t="shared" si="66"/>
        <v>45682</v>
      </c>
      <c r="H129" s="9">
        <f t="shared" si="66"/>
        <v>45689</v>
      </c>
      <c r="I129" s="9">
        <f t="shared" si="66"/>
        <v>45696</v>
      </c>
      <c r="J129" s="9">
        <f t="shared" si="66"/>
        <v>45703</v>
      </c>
      <c r="K129" s="9">
        <f t="shared" si="66"/>
        <v>45710</v>
      </c>
      <c r="L129" s="9">
        <f t="shared" si="66"/>
        <v>45717</v>
      </c>
      <c r="M129" s="9">
        <f t="shared" si="66"/>
        <v>45724</v>
      </c>
      <c r="N129" s="9">
        <f t="shared" si="66"/>
        <v>45731</v>
      </c>
      <c r="O129" s="9">
        <f t="shared" si="66"/>
        <v>45738</v>
      </c>
      <c r="P129" s="9">
        <f t="shared" si="66"/>
        <v>45745</v>
      </c>
      <c r="Q129" s="9">
        <f t="shared" si="66"/>
        <v>45752</v>
      </c>
      <c r="R129" s="9">
        <f t="shared" si="66"/>
        <v>45759</v>
      </c>
      <c r="S129" s="10"/>
    </row>
    <row r="130" spans="1:25" ht="12.75" customHeight="1" x14ac:dyDescent="0.2">
      <c r="A130" s="4" t="s">
        <v>3</v>
      </c>
      <c r="B130" s="5">
        <v>2829</v>
      </c>
      <c r="C130" s="5">
        <v>3049</v>
      </c>
      <c r="D130" s="5">
        <v>899</v>
      </c>
      <c r="E130" s="5">
        <v>969</v>
      </c>
      <c r="F130" s="5">
        <v>1129</v>
      </c>
      <c r="G130" s="5">
        <v>1249</v>
      </c>
      <c r="H130" s="5">
        <v>1349</v>
      </c>
      <c r="I130" s="5">
        <v>2849</v>
      </c>
      <c r="J130" s="5">
        <v>3299</v>
      </c>
      <c r="K130" s="5">
        <v>3199</v>
      </c>
      <c r="L130" s="5">
        <v>2699</v>
      </c>
      <c r="M130" s="5">
        <v>1189</v>
      </c>
      <c r="N130" s="5">
        <v>769</v>
      </c>
      <c r="O130" s="5">
        <v>769</v>
      </c>
      <c r="P130" s="5">
        <v>729</v>
      </c>
      <c r="Q130" s="5">
        <v>799</v>
      </c>
      <c r="R130" s="28" t="s">
        <v>4</v>
      </c>
    </row>
    <row r="131" spans="1:25" s="8" customFormat="1" ht="12.75" customHeight="1" x14ac:dyDescent="0.2">
      <c r="A131" s="4" t="s">
        <v>27</v>
      </c>
      <c r="B131" s="5">
        <f>B130*0.8+20</f>
        <v>2283.2000000000003</v>
      </c>
      <c r="C131" s="5">
        <f t="shared" ref="C131:Q131" si="67">C130*0.8+20</f>
        <v>2459.2000000000003</v>
      </c>
      <c r="D131" s="5">
        <f t="shared" si="67"/>
        <v>739.2</v>
      </c>
      <c r="E131" s="5">
        <f t="shared" si="67"/>
        <v>795.2</v>
      </c>
      <c r="F131" s="5">
        <f t="shared" si="67"/>
        <v>923.2</v>
      </c>
      <c r="G131" s="5">
        <f t="shared" si="67"/>
        <v>1019.2</v>
      </c>
      <c r="H131" s="5">
        <f t="shared" si="67"/>
        <v>1099.2</v>
      </c>
      <c r="I131" s="5">
        <f t="shared" si="67"/>
        <v>2299.2000000000003</v>
      </c>
      <c r="J131" s="5">
        <f t="shared" si="67"/>
        <v>2659.2000000000003</v>
      </c>
      <c r="K131" s="5">
        <f t="shared" si="67"/>
        <v>2579.2000000000003</v>
      </c>
      <c r="L131" s="5">
        <f t="shared" si="67"/>
        <v>2179.2000000000003</v>
      </c>
      <c r="M131" s="5">
        <f t="shared" si="67"/>
        <v>971.2</v>
      </c>
      <c r="N131" s="5">
        <f t="shared" si="67"/>
        <v>635.20000000000005</v>
      </c>
      <c r="O131" s="5">
        <f t="shared" si="67"/>
        <v>635.20000000000005</v>
      </c>
      <c r="P131" s="5">
        <f t="shared" si="67"/>
        <v>603.20000000000005</v>
      </c>
      <c r="Q131" s="5">
        <f t="shared" si="67"/>
        <v>659.2</v>
      </c>
      <c r="R131" s="29"/>
      <c r="U131" s="2"/>
      <c r="V131" s="2"/>
      <c r="W131" s="2"/>
      <c r="X131" s="2"/>
      <c r="Y131" s="2"/>
    </row>
    <row r="132" spans="1:25" x14ac:dyDescent="0.2">
      <c r="A132" s="26" t="s">
        <v>37</v>
      </c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Y132" s="14"/>
    </row>
    <row r="133" spans="1:25" ht="12.75" customHeight="1" x14ac:dyDescent="0.2">
      <c r="A133" s="27" t="s">
        <v>31</v>
      </c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</row>
    <row r="134" spans="1:25" ht="12.75" customHeight="1" x14ac:dyDescent="0.2">
      <c r="A134" s="3" t="s">
        <v>26</v>
      </c>
      <c r="B134" s="9">
        <f>SUM($B$4)</f>
        <v>45647</v>
      </c>
      <c r="C134" s="9">
        <f>B134+7</f>
        <v>45654</v>
      </c>
      <c r="D134" s="9">
        <f t="shared" ref="D134:R134" si="68">C134+7</f>
        <v>45661</v>
      </c>
      <c r="E134" s="9">
        <f t="shared" si="68"/>
        <v>45668</v>
      </c>
      <c r="F134" s="9">
        <f t="shared" si="68"/>
        <v>45675</v>
      </c>
      <c r="G134" s="9">
        <f t="shared" si="68"/>
        <v>45682</v>
      </c>
      <c r="H134" s="9">
        <f t="shared" si="68"/>
        <v>45689</v>
      </c>
      <c r="I134" s="9">
        <f t="shared" si="68"/>
        <v>45696</v>
      </c>
      <c r="J134" s="9">
        <f t="shared" si="68"/>
        <v>45703</v>
      </c>
      <c r="K134" s="9">
        <f t="shared" si="68"/>
        <v>45710</v>
      </c>
      <c r="L134" s="9">
        <f t="shared" si="68"/>
        <v>45717</v>
      </c>
      <c r="M134" s="9">
        <f t="shared" si="68"/>
        <v>45724</v>
      </c>
      <c r="N134" s="9">
        <f t="shared" si="68"/>
        <v>45731</v>
      </c>
      <c r="O134" s="9">
        <f t="shared" si="68"/>
        <v>45738</v>
      </c>
      <c r="P134" s="9">
        <f t="shared" si="68"/>
        <v>45745</v>
      </c>
      <c r="Q134" s="9">
        <f t="shared" si="68"/>
        <v>45752</v>
      </c>
      <c r="R134" s="9">
        <f t="shared" si="68"/>
        <v>45759</v>
      </c>
      <c r="S134" s="10"/>
    </row>
    <row r="135" spans="1:25" s="8" customFormat="1" ht="12.75" customHeight="1" x14ac:dyDescent="0.2">
      <c r="A135" s="4" t="s">
        <v>3</v>
      </c>
      <c r="B135" s="5">
        <v>949</v>
      </c>
      <c r="C135" s="5">
        <v>1129</v>
      </c>
      <c r="D135" s="5">
        <v>499</v>
      </c>
      <c r="E135" s="5">
        <v>609</v>
      </c>
      <c r="F135" s="5">
        <v>609</v>
      </c>
      <c r="G135" s="5">
        <v>709</v>
      </c>
      <c r="H135" s="5">
        <v>709</v>
      </c>
      <c r="I135" s="5">
        <v>1129</v>
      </c>
      <c r="J135" s="5">
        <v>1129</v>
      </c>
      <c r="K135" s="5">
        <v>1129</v>
      </c>
      <c r="L135" s="5">
        <v>1129</v>
      </c>
      <c r="M135" s="5">
        <v>709</v>
      </c>
      <c r="N135" s="5">
        <v>709</v>
      </c>
      <c r="O135" s="5">
        <v>609</v>
      </c>
      <c r="P135" s="5">
        <v>609</v>
      </c>
      <c r="Q135" s="5">
        <v>449</v>
      </c>
      <c r="R135" s="28" t="s">
        <v>4</v>
      </c>
      <c r="U135" s="2"/>
      <c r="V135" s="2"/>
      <c r="W135" s="2"/>
      <c r="X135" s="2"/>
      <c r="Y135" s="2"/>
    </row>
    <row r="136" spans="1:25" x14ac:dyDescent="0.2">
      <c r="A136" s="4" t="s">
        <v>27</v>
      </c>
      <c r="B136" s="5">
        <f>B135*0.9+20</f>
        <v>874.1</v>
      </c>
      <c r="C136" s="5">
        <f t="shared" ref="C136:Q136" si="69">C135*0.9+20</f>
        <v>1036.0999999999999</v>
      </c>
      <c r="D136" s="5">
        <f t="shared" si="69"/>
        <v>469.1</v>
      </c>
      <c r="E136" s="5">
        <f t="shared" si="69"/>
        <v>568.1</v>
      </c>
      <c r="F136" s="5">
        <f t="shared" si="69"/>
        <v>568.1</v>
      </c>
      <c r="G136" s="5">
        <f t="shared" si="69"/>
        <v>658.1</v>
      </c>
      <c r="H136" s="5">
        <f t="shared" si="69"/>
        <v>658.1</v>
      </c>
      <c r="I136" s="5">
        <f t="shared" si="69"/>
        <v>1036.0999999999999</v>
      </c>
      <c r="J136" s="5">
        <f t="shared" si="69"/>
        <v>1036.0999999999999</v>
      </c>
      <c r="K136" s="5">
        <f t="shared" si="69"/>
        <v>1036.0999999999999</v>
      </c>
      <c r="L136" s="5">
        <f t="shared" si="69"/>
        <v>1036.0999999999999</v>
      </c>
      <c r="M136" s="5">
        <f t="shared" si="69"/>
        <v>658.1</v>
      </c>
      <c r="N136" s="5">
        <f t="shared" si="69"/>
        <v>658.1</v>
      </c>
      <c r="O136" s="5">
        <f t="shared" si="69"/>
        <v>568.1</v>
      </c>
      <c r="P136" s="5">
        <f t="shared" si="69"/>
        <v>568.1</v>
      </c>
      <c r="Q136" s="5">
        <f t="shared" si="69"/>
        <v>424.1</v>
      </c>
      <c r="R136" s="29"/>
    </row>
    <row r="137" spans="1:25" ht="12.75" customHeight="1" x14ac:dyDescent="0.2">
      <c r="A137" s="27" t="s">
        <v>32</v>
      </c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</row>
    <row r="138" spans="1:25" ht="12.75" customHeight="1" x14ac:dyDescent="0.2">
      <c r="A138" s="3" t="s">
        <v>26</v>
      </c>
      <c r="B138" s="9">
        <f>SUM($B$4)</f>
        <v>45647</v>
      </c>
      <c r="C138" s="9">
        <f>B138+7</f>
        <v>45654</v>
      </c>
      <c r="D138" s="9">
        <f t="shared" ref="D138:R138" si="70">C138+7</f>
        <v>45661</v>
      </c>
      <c r="E138" s="9">
        <f t="shared" si="70"/>
        <v>45668</v>
      </c>
      <c r="F138" s="9">
        <f t="shared" si="70"/>
        <v>45675</v>
      </c>
      <c r="G138" s="9">
        <f t="shared" si="70"/>
        <v>45682</v>
      </c>
      <c r="H138" s="9">
        <f t="shared" si="70"/>
        <v>45689</v>
      </c>
      <c r="I138" s="9">
        <f t="shared" si="70"/>
        <v>45696</v>
      </c>
      <c r="J138" s="9">
        <f t="shared" si="70"/>
        <v>45703</v>
      </c>
      <c r="K138" s="9">
        <f t="shared" si="70"/>
        <v>45710</v>
      </c>
      <c r="L138" s="9">
        <f t="shared" si="70"/>
        <v>45717</v>
      </c>
      <c r="M138" s="9">
        <f t="shared" si="70"/>
        <v>45724</v>
      </c>
      <c r="N138" s="9">
        <f t="shared" si="70"/>
        <v>45731</v>
      </c>
      <c r="O138" s="9">
        <f t="shared" si="70"/>
        <v>45738</v>
      </c>
      <c r="P138" s="9">
        <f t="shared" si="70"/>
        <v>45745</v>
      </c>
      <c r="Q138" s="9">
        <f t="shared" si="70"/>
        <v>45752</v>
      </c>
      <c r="R138" s="9">
        <f t="shared" si="70"/>
        <v>45759</v>
      </c>
      <c r="S138" s="10"/>
    </row>
    <row r="139" spans="1:25" s="8" customFormat="1" ht="12.75" customHeight="1" x14ac:dyDescent="0.2">
      <c r="A139" s="4" t="s">
        <v>3</v>
      </c>
      <c r="B139" s="5">
        <v>1249</v>
      </c>
      <c r="C139" s="5">
        <v>1399</v>
      </c>
      <c r="D139" s="5">
        <v>599</v>
      </c>
      <c r="E139" s="5">
        <v>699</v>
      </c>
      <c r="F139" s="5">
        <v>699</v>
      </c>
      <c r="G139" s="5">
        <v>799</v>
      </c>
      <c r="H139" s="5">
        <v>799</v>
      </c>
      <c r="I139" s="5">
        <v>1399</v>
      </c>
      <c r="J139" s="5">
        <v>1399</v>
      </c>
      <c r="K139" s="5">
        <v>1399</v>
      </c>
      <c r="L139" s="5">
        <v>1399</v>
      </c>
      <c r="M139" s="5">
        <v>799</v>
      </c>
      <c r="N139" s="5">
        <v>799</v>
      </c>
      <c r="O139" s="5">
        <v>699</v>
      </c>
      <c r="P139" s="5">
        <v>699</v>
      </c>
      <c r="Q139" s="5">
        <v>509</v>
      </c>
      <c r="R139" s="28" t="s">
        <v>4</v>
      </c>
      <c r="U139" s="2"/>
      <c r="V139" s="2"/>
      <c r="W139" s="2"/>
      <c r="X139" s="2"/>
      <c r="Y139" s="2"/>
    </row>
    <row r="140" spans="1:25" ht="12.75" customHeight="1" x14ac:dyDescent="0.2">
      <c r="A140" s="4" t="s">
        <v>27</v>
      </c>
      <c r="B140" s="5">
        <f>B139*0.9+20</f>
        <v>1144.1000000000001</v>
      </c>
      <c r="C140" s="5">
        <f t="shared" ref="C140:Q140" si="71">C139*0.9+20</f>
        <v>1279.1000000000001</v>
      </c>
      <c r="D140" s="5">
        <f t="shared" si="71"/>
        <v>559.1</v>
      </c>
      <c r="E140" s="5">
        <f t="shared" si="71"/>
        <v>649.1</v>
      </c>
      <c r="F140" s="5">
        <f t="shared" si="71"/>
        <v>649.1</v>
      </c>
      <c r="G140" s="5">
        <f t="shared" si="71"/>
        <v>739.1</v>
      </c>
      <c r="H140" s="5">
        <f t="shared" si="71"/>
        <v>739.1</v>
      </c>
      <c r="I140" s="5">
        <f t="shared" si="71"/>
        <v>1279.1000000000001</v>
      </c>
      <c r="J140" s="5">
        <f t="shared" si="71"/>
        <v>1279.1000000000001</v>
      </c>
      <c r="K140" s="5">
        <f t="shared" si="71"/>
        <v>1279.1000000000001</v>
      </c>
      <c r="L140" s="5">
        <f t="shared" si="71"/>
        <v>1279.1000000000001</v>
      </c>
      <c r="M140" s="5">
        <f t="shared" si="71"/>
        <v>739.1</v>
      </c>
      <c r="N140" s="5">
        <f t="shared" si="71"/>
        <v>739.1</v>
      </c>
      <c r="O140" s="5">
        <f t="shared" si="71"/>
        <v>649.1</v>
      </c>
      <c r="P140" s="5">
        <f t="shared" si="71"/>
        <v>649.1</v>
      </c>
      <c r="Q140" s="5">
        <f t="shared" si="71"/>
        <v>478.1</v>
      </c>
      <c r="R140" s="29"/>
    </row>
    <row r="141" spans="1:25" x14ac:dyDescent="0.2">
      <c r="A141" s="26" t="s">
        <v>24</v>
      </c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</row>
    <row r="142" spans="1:25" ht="12.75" customHeight="1" x14ac:dyDescent="0.2">
      <c r="A142" s="27" t="s">
        <v>52</v>
      </c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</row>
    <row r="143" spans="1:25" ht="12.75" customHeight="1" x14ac:dyDescent="0.2">
      <c r="A143" s="3" t="s">
        <v>26</v>
      </c>
      <c r="B143" s="9">
        <f>SUM($B$4)</f>
        <v>45647</v>
      </c>
      <c r="C143" s="9">
        <f>B143+7</f>
        <v>45654</v>
      </c>
      <c r="D143" s="9">
        <f t="shared" ref="D143:R143" si="72">C143+7</f>
        <v>45661</v>
      </c>
      <c r="E143" s="9">
        <f t="shared" si="72"/>
        <v>45668</v>
      </c>
      <c r="F143" s="9">
        <f t="shared" si="72"/>
        <v>45675</v>
      </c>
      <c r="G143" s="9">
        <f t="shared" si="72"/>
        <v>45682</v>
      </c>
      <c r="H143" s="9">
        <f t="shared" si="72"/>
        <v>45689</v>
      </c>
      <c r="I143" s="9">
        <f t="shared" si="72"/>
        <v>45696</v>
      </c>
      <c r="J143" s="9">
        <f t="shared" si="72"/>
        <v>45703</v>
      </c>
      <c r="K143" s="9">
        <f t="shared" si="72"/>
        <v>45710</v>
      </c>
      <c r="L143" s="9">
        <f t="shared" si="72"/>
        <v>45717</v>
      </c>
      <c r="M143" s="9">
        <f t="shared" si="72"/>
        <v>45724</v>
      </c>
      <c r="N143" s="9">
        <f t="shared" si="72"/>
        <v>45731</v>
      </c>
      <c r="O143" s="9">
        <f t="shared" si="72"/>
        <v>45738</v>
      </c>
      <c r="P143" s="9">
        <f t="shared" si="72"/>
        <v>45745</v>
      </c>
      <c r="Q143" s="9">
        <f t="shared" si="72"/>
        <v>45752</v>
      </c>
      <c r="R143" s="9">
        <f t="shared" si="72"/>
        <v>45759</v>
      </c>
    </row>
    <row r="144" spans="1:25" ht="12.75" customHeight="1" x14ac:dyDescent="0.2">
      <c r="A144" s="4" t="s">
        <v>3</v>
      </c>
      <c r="B144" s="5">
        <v>805</v>
      </c>
      <c r="C144" s="5">
        <v>1190</v>
      </c>
      <c r="D144" s="5">
        <v>378</v>
      </c>
      <c r="E144" s="5">
        <v>399</v>
      </c>
      <c r="F144" s="5">
        <v>462</v>
      </c>
      <c r="G144" s="5">
        <v>518</v>
      </c>
      <c r="H144" s="5">
        <v>574</v>
      </c>
      <c r="I144" s="5">
        <v>1078</v>
      </c>
      <c r="J144" s="5">
        <v>1204</v>
      </c>
      <c r="K144" s="5">
        <v>1190</v>
      </c>
      <c r="L144" s="5">
        <v>917</v>
      </c>
      <c r="M144" s="5">
        <v>539</v>
      </c>
      <c r="N144" s="5">
        <v>399</v>
      </c>
      <c r="O144" s="5">
        <v>378</v>
      </c>
      <c r="P144" s="5">
        <v>378</v>
      </c>
      <c r="Q144" s="5">
        <v>308</v>
      </c>
      <c r="R144" s="5">
        <v>308</v>
      </c>
    </row>
    <row r="145" spans="1:25" s="8" customFormat="1" ht="12.75" customHeight="1" x14ac:dyDescent="0.2">
      <c r="A145" s="4" t="s">
        <v>27</v>
      </c>
      <c r="B145" s="5">
        <f>B144*0.9+20</f>
        <v>744.5</v>
      </c>
      <c r="C145" s="5">
        <f>C144*0.9+20</f>
        <v>1091</v>
      </c>
      <c r="D145" s="5">
        <f t="shared" ref="D145:R145" si="73">D144*0.9+20</f>
        <v>360.2</v>
      </c>
      <c r="E145" s="5">
        <f t="shared" si="73"/>
        <v>379.1</v>
      </c>
      <c r="F145" s="5">
        <f t="shared" si="73"/>
        <v>435.8</v>
      </c>
      <c r="G145" s="5">
        <f t="shared" si="73"/>
        <v>486.2</v>
      </c>
      <c r="H145" s="5">
        <f t="shared" si="73"/>
        <v>536.6</v>
      </c>
      <c r="I145" s="5">
        <f t="shared" si="73"/>
        <v>990.2</v>
      </c>
      <c r="J145" s="5">
        <f t="shared" si="73"/>
        <v>1103.6000000000001</v>
      </c>
      <c r="K145" s="5">
        <f t="shared" si="73"/>
        <v>1091</v>
      </c>
      <c r="L145" s="5">
        <f t="shared" si="73"/>
        <v>845.30000000000007</v>
      </c>
      <c r="M145" s="5">
        <f t="shared" si="73"/>
        <v>505.1</v>
      </c>
      <c r="N145" s="5">
        <f t="shared" si="73"/>
        <v>379.1</v>
      </c>
      <c r="O145" s="5">
        <f t="shared" si="73"/>
        <v>360.2</v>
      </c>
      <c r="P145" s="5">
        <f t="shared" si="73"/>
        <v>360.2</v>
      </c>
      <c r="Q145" s="5">
        <f t="shared" si="73"/>
        <v>297.2</v>
      </c>
      <c r="R145" s="5">
        <f t="shared" si="73"/>
        <v>297.2</v>
      </c>
      <c r="U145" s="2"/>
      <c r="V145" s="2"/>
      <c r="W145" s="2"/>
      <c r="X145" s="2"/>
      <c r="Y145" s="2"/>
    </row>
    <row r="146" spans="1:25" ht="12.75" customHeight="1" x14ac:dyDescent="0.2">
      <c r="A146" s="27" t="s">
        <v>54</v>
      </c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</row>
    <row r="147" spans="1:25" x14ac:dyDescent="0.2">
      <c r="A147" s="3" t="s">
        <v>26</v>
      </c>
      <c r="B147" s="9">
        <f>SUM($B$4)</f>
        <v>45647</v>
      </c>
      <c r="C147" s="9">
        <f>B147+7</f>
        <v>45654</v>
      </c>
      <c r="D147" s="9">
        <f t="shared" ref="D147:R147" si="74">C147+7</f>
        <v>45661</v>
      </c>
      <c r="E147" s="9">
        <f t="shared" si="74"/>
        <v>45668</v>
      </c>
      <c r="F147" s="9">
        <f t="shared" si="74"/>
        <v>45675</v>
      </c>
      <c r="G147" s="9">
        <f t="shared" si="74"/>
        <v>45682</v>
      </c>
      <c r="H147" s="9">
        <f t="shared" si="74"/>
        <v>45689</v>
      </c>
      <c r="I147" s="9">
        <f t="shared" si="74"/>
        <v>45696</v>
      </c>
      <c r="J147" s="9">
        <f t="shared" si="74"/>
        <v>45703</v>
      </c>
      <c r="K147" s="9">
        <f t="shared" si="74"/>
        <v>45710</v>
      </c>
      <c r="L147" s="9">
        <f t="shared" si="74"/>
        <v>45717</v>
      </c>
      <c r="M147" s="9">
        <f t="shared" si="74"/>
        <v>45724</v>
      </c>
      <c r="N147" s="9">
        <f t="shared" si="74"/>
        <v>45731</v>
      </c>
      <c r="O147" s="9">
        <f t="shared" si="74"/>
        <v>45738</v>
      </c>
      <c r="P147" s="9">
        <f t="shared" si="74"/>
        <v>45745</v>
      </c>
      <c r="Q147" s="9">
        <f t="shared" si="74"/>
        <v>45752</v>
      </c>
      <c r="R147" s="9">
        <f t="shared" si="74"/>
        <v>45759</v>
      </c>
    </row>
    <row r="148" spans="1:25" ht="12.75" customHeight="1" x14ac:dyDescent="0.2">
      <c r="A148" s="4" t="s">
        <v>3</v>
      </c>
      <c r="B148" s="5">
        <v>945</v>
      </c>
      <c r="C148" s="5">
        <v>1407</v>
      </c>
      <c r="D148" s="5">
        <v>448</v>
      </c>
      <c r="E148" s="5">
        <v>476</v>
      </c>
      <c r="F148" s="5">
        <v>539</v>
      </c>
      <c r="G148" s="5">
        <v>609</v>
      </c>
      <c r="H148" s="5">
        <v>679</v>
      </c>
      <c r="I148" s="5">
        <v>1274</v>
      </c>
      <c r="J148" s="5">
        <v>1421</v>
      </c>
      <c r="K148" s="5">
        <v>1407</v>
      </c>
      <c r="L148" s="5">
        <v>1085</v>
      </c>
      <c r="M148" s="5">
        <v>637</v>
      </c>
      <c r="N148" s="5">
        <v>476</v>
      </c>
      <c r="O148" s="5">
        <v>448</v>
      </c>
      <c r="P148" s="5">
        <v>448</v>
      </c>
      <c r="Q148" s="5">
        <v>364</v>
      </c>
      <c r="R148" s="5">
        <v>364</v>
      </c>
    </row>
    <row r="149" spans="1:25" s="14" customFormat="1" ht="12.75" customHeight="1" x14ac:dyDescent="0.2">
      <c r="A149" s="4" t="s">
        <v>27</v>
      </c>
      <c r="B149" s="5">
        <f>B148*0.9+20</f>
        <v>870.5</v>
      </c>
      <c r="C149" s="5">
        <f t="shared" ref="C149:R149" si="75">C148*0.9+20</f>
        <v>1286.3</v>
      </c>
      <c r="D149" s="5">
        <f t="shared" si="75"/>
        <v>423.2</v>
      </c>
      <c r="E149" s="5">
        <f t="shared" si="75"/>
        <v>448.40000000000003</v>
      </c>
      <c r="F149" s="5">
        <f t="shared" si="75"/>
        <v>505.1</v>
      </c>
      <c r="G149" s="5">
        <f t="shared" si="75"/>
        <v>568.1</v>
      </c>
      <c r="H149" s="5">
        <f t="shared" si="75"/>
        <v>631.1</v>
      </c>
      <c r="I149" s="5">
        <f t="shared" si="75"/>
        <v>1166.6000000000001</v>
      </c>
      <c r="J149" s="5">
        <f t="shared" si="75"/>
        <v>1298.9000000000001</v>
      </c>
      <c r="K149" s="5">
        <f t="shared" si="75"/>
        <v>1286.3</v>
      </c>
      <c r="L149" s="5">
        <f t="shared" si="75"/>
        <v>996.5</v>
      </c>
      <c r="M149" s="5">
        <f t="shared" si="75"/>
        <v>593.30000000000007</v>
      </c>
      <c r="N149" s="5">
        <f t="shared" si="75"/>
        <v>448.40000000000003</v>
      </c>
      <c r="O149" s="5">
        <f t="shared" si="75"/>
        <v>423.2</v>
      </c>
      <c r="P149" s="5">
        <f t="shared" si="75"/>
        <v>423.2</v>
      </c>
      <c r="Q149" s="5">
        <f t="shared" si="75"/>
        <v>347.6</v>
      </c>
      <c r="R149" s="5">
        <f t="shared" si="75"/>
        <v>347.6</v>
      </c>
      <c r="U149" s="2"/>
      <c r="V149" s="2"/>
      <c r="W149" s="2"/>
      <c r="X149" s="2"/>
      <c r="Y149" s="2"/>
    </row>
    <row r="150" spans="1:25" ht="12.75" customHeight="1" x14ac:dyDescent="0.2">
      <c r="A150" s="26" t="s">
        <v>11</v>
      </c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</row>
    <row r="151" spans="1:25" ht="12.75" customHeight="1" x14ac:dyDescent="0.2">
      <c r="A151" s="27" t="s">
        <v>43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</row>
    <row r="152" spans="1:25" x14ac:dyDescent="0.2">
      <c r="A152" s="3" t="s">
        <v>26</v>
      </c>
      <c r="B152" s="9">
        <f>SUM($B$4)</f>
        <v>45647</v>
      </c>
      <c r="C152" s="9">
        <f>B152+7</f>
        <v>45654</v>
      </c>
      <c r="D152" s="9">
        <f t="shared" ref="D152:R152" si="76">C152+7</f>
        <v>45661</v>
      </c>
      <c r="E152" s="9">
        <f t="shared" si="76"/>
        <v>45668</v>
      </c>
      <c r="F152" s="9">
        <f t="shared" si="76"/>
        <v>45675</v>
      </c>
      <c r="G152" s="9">
        <f t="shared" si="76"/>
        <v>45682</v>
      </c>
      <c r="H152" s="9">
        <f t="shared" si="76"/>
        <v>45689</v>
      </c>
      <c r="I152" s="9">
        <f t="shared" si="76"/>
        <v>45696</v>
      </c>
      <c r="J152" s="9">
        <f t="shared" si="76"/>
        <v>45703</v>
      </c>
      <c r="K152" s="9">
        <f t="shared" si="76"/>
        <v>45710</v>
      </c>
      <c r="L152" s="9">
        <f t="shared" si="76"/>
        <v>45717</v>
      </c>
      <c r="M152" s="9">
        <f t="shared" si="76"/>
        <v>45724</v>
      </c>
      <c r="N152" s="9">
        <f t="shared" si="76"/>
        <v>45731</v>
      </c>
      <c r="O152" s="9">
        <f t="shared" si="76"/>
        <v>45738</v>
      </c>
      <c r="P152" s="9">
        <f t="shared" si="76"/>
        <v>45745</v>
      </c>
      <c r="Q152" s="9">
        <f t="shared" si="76"/>
        <v>45752</v>
      </c>
      <c r="R152" s="9">
        <f t="shared" si="76"/>
        <v>45759</v>
      </c>
    </row>
    <row r="153" spans="1:25" ht="12.75" customHeight="1" x14ac:dyDescent="0.2">
      <c r="A153" s="4" t="s">
        <v>3</v>
      </c>
      <c r="B153" s="5">
        <v>2373</v>
      </c>
      <c r="C153" s="5">
        <v>3479</v>
      </c>
      <c r="D153" s="5">
        <v>1001</v>
      </c>
      <c r="E153" s="5">
        <v>1064</v>
      </c>
      <c r="F153" s="5">
        <v>1267</v>
      </c>
      <c r="G153" s="5">
        <v>1400</v>
      </c>
      <c r="H153" s="5">
        <v>1400</v>
      </c>
      <c r="I153" s="5">
        <v>3045</v>
      </c>
      <c r="J153" s="5">
        <v>3675</v>
      </c>
      <c r="K153" s="5">
        <v>3577</v>
      </c>
      <c r="L153" s="5">
        <v>2191</v>
      </c>
      <c r="M153" s="5">
        <v>1386</v>
      </c>
      <c r="N153" s="5">
        <v>1085</v>
      </c>
      <c r="O153" s="5">
        <v>1085</v>
      </c>
      <c r="P153" s="5">
        <v>1512</v>
      </c>
      <c r="Q153" s="5">
        <v>1372</v>
      </c>
      <c r="R153" s="28" t="s">
        <v>4</v>
      </c>
    </row>
    <row r="154" spans="1:25" ht="12.75" customHeight="1" x14ac:dyDescent="0.2">
      <c r="A154" s="4" t="s">
        <v>27</v>
      </c>
      <c r="B154" s="5">
        <f>B153*0.88+20</f>
        <v>2108.2400000000002</v>
      </c>
      <c r="C154" s="5">
        <f t="shared" ref="C154:Q154" si="77">C153*0.88+20</f>
        <v>3081.52</v>
      </c>
      <c r="D154" s="5">
        <f t="shared" si="77"/>
        <v>900.88</v>
      </c>
      <c r="E154" s="5">
        <f t="shared" si="77"/>
        <v>956.32</v>
      </c>
      <c r="F154" s="5">
        <f t="shared" si="77"/>
        <v>1134.96</v>
      </c>
      <c r="G154" s="5">
        <f t="shared" si="77"/>
        <v>1252</v>
      </c>
      <c r="H154" s="5">
        <f t="shared" si="77"/>
        <v>1252</v>
      </c>
      <c r="I154" s="5">
        <f t="shared" si="77"/>
        <v>2699.6</v>
      </c>
      <c r="J154" s="5">
        <f t="shared" si="77"/>
        <v>3254</v>
      </c>
      <c r="K154" s="5">
        <f t="shared" si="77"/>
        <v>3167.76</v>
      </c>
      <c r="L154" s="5">
        <f t="shared" si="77"/>
        <v>1948.08</v>
      </c>
      <c r="M154" s="5">
        <f t="shared" si="77"/>
        <v>1239.68</v>
      </c>
      <c r="N154" s="5">
        <f t="shared" si="77"/>
        <v>974.8</v>
      </c>
      <c r="O154" s="5">
        <f t="shared" si="77"/>
        <v>974.8</v>
      </c>
      <c r="P154" s="5">
        <f t="shared" si="77"/>
        <v>1350.56</v>
      </c>
      <c r="Q154" s="5">
        <f t="shared" si="77"/>
        <v>1227.3599999999999</v>
      </c>
      <c r="R154" s="29"/>
    </row>
    <row r="155" spans="1:25" ht="12.75" customHeight="1" x14ac:dyDescent="0.2">
      <c r="A155" s="26" t="s">
        <v>18</v>
      </c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</row>
    <row r="156" spans="1:25" ht="12.75" customHeight="1" x14ac:dyDescent="0.2">
      <c r="A156" s="27" t="s">
        <v>43</v>
      </c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</row>
    <row r="157" spans="1:25" x14ac:dyDescent="0.2">
      <c r="A157" s="3" t="s">
        <v>26</v>
      </c>
      <c r="B157" s="9">
        <f>SUM($B$4)</f>
        <v>45647</v>
      </c>
      <c r="C157" s="9">
        <f>B157+7</f>
        <v>45654</v>
      </c>
      <c r="D157" s="9">
        <f t="shared" ref="D157:R157" si="78">C157+7</f>
        <v>45661</v>
      </c>
      <c r="E157" s="9">
        <f t="shared" si="78"/>
        <v>45668</v>
      </c>
      <c r="F157" s="9">
        <f t="shared" si="78"/>
        <v>45675</v>
      </c>
      <c r="G157" s="9">
        <f t="shared" si="78"/>
        <v>45682</v>
      </c>
      <c r="H157" s="9">
        <f t="shared" si="78"/>
        <v>45689</v>
      </c>
      <c r="I157" s="9">
        <f t="shared" si="78"/>
        <v>45696</v>
      </c>
      <c r="J157" s="9">
        <f t="shared" si="78"/>
        <v>45703</v>
      </c>
      <c r="K157" s="9">
        <f t="shared" si="78"/>
        <v>45710</v>
      </c>
      <c r="L157" s="9">
        <f t="shared" si="78"/>
        <v>45717</v>
      </c>
      <c r="M157" s="9">
        <f t="shared" si="78"/>
        <v>45724</v>
      </c>
      <c r="N157" s="9">
        <f t="shared" si="78"/>
        <v>45731</v>
      </c>
      <c r="O157" s="9">
        <f t="shared" si="78"/>
        <v>45738</v>
      </c>
      <c r="P157" s="9">
        <f t="shared" si="78"/>
        <v>45745</v>
      </c>
      <c r="Q157" s="9">
        <f t="shared" si="78"/>
        <v>45752</v>
      </c>
      <c r="R157" s="9">
        <f t="shared" si="78"/>
        <v>45759</v>
      </c>
    </row>
    <row r="158" spans="1:25" ht="12.75" customHeight="1" x14ac:dyDescent="0.2">
      <c r="A158" s="4" t="s">
        <v>3</v>
      </c>
      <c r="B158" s="5">
        <v>2050</v>
      </c>
      <c r="C158" s="5">
        <v>3295</v>
      </c>
      <c r="D158" s="5">
        <v>1127</v>
      </c>
      <c r="E158" s="5">
        <v>1218</v>
      </c>
      <c r="F158" s="5">
        <v>1358</v>
      </c>
      <c r="G158" s="5">
        <v>1547</v>
      </c>
      <c r="H158" s="5">
        <v>1547</v>
      </c>
      <c r="I158" s="5">
        <v>2800</v>
      </c>
      <c r="J158" s="5">
        <v>3297</v>
      </c>
      <c r="K158" s="5">
        <v>3192</v>
      </c>
      <c r="L158" s="5">
        <v>2401</v>
      </c>
      <c r="M158" s="5">
        <v>1652</v>
      </c>
      <c r="N158" s="5">
        <v>1169</v>
      </c>
      <c r="O158" s="5">
        <v>1169</v>
      </c>
      <c r="P158" s="5">
        <v>1197</v>
      </c>
      <c r="Q158" s="5">
        <v>1106</v>
      </c>
      <c r="R158" s="28" t="s">
        <v>4</v>
      </c>
    </row>
    <row r="159" spans="1:25" ht="12.75" customHeight="1" x14ac:dyDescent="0.2">
      <c r="A159" s="4" t="s">
        <v>27</v>
      </c>
      <c r="B159" s="5">
        <f>B158*0.88+20</f>
        <v>1824</v>
      </c>
      <c r="C159" s="5">
        <f t="shared" ref="C159:Q159" si="79">C158*0.88+20</f>
        <v>2919.6</v>
      </c>
      <c r="D159" s="5">
        <f t="shared" si="79"/>
        <v>1011.76</v>
      </c>
      <c r="E159" s="5">
        <f t="shared" si="79"/>
        <v>1091.8399999999999</v>
      </c>
      <c r="F159" s="5">
        <f t="shared" si="79"/>
        <v>1215.04</v>
      </c>
      <c r="G159" s="5">
        <f t="shared" si="79"/>
        <v>1381.36</v>
      </c>
      <c r="H159" s="5">
        <f t="shared" si="79"/>
        <v>1381.36</v>
      </c>
      <c r="I159" s="5">
        <f t="shared" si="79"/>
        <v>2484</v>
      </c>
      <c r="J159" s="5">
        <f t="shared" si="79"/>
        <v>2921.36</v>
      </c>
      <c r="K159" s="5">
        <f t="shared" si="79"/>
        <v>2828.96</v>
      </c>
      <c r="L159" s="5">
        <f t="shared" si="79"/>
        <v>2132.88</v>
      </c>
      <c r="M159" s="5">
        <f t="shared" si="79"/>
        <v>1473.76</v>
      </c>
      <c r="N159" s="5">
        <f t="shared" si="79"/>
        <v>1048.72</v>
      </c>
      <c r="O159" s="5">
        <f t="shared" si="79"/>
        <v>1048.72</v>
      </c>
      <c r="P159" s="5">
        <f t="shared" si="79"/>
        <v>1073.3599999999999</v>
      </c>
      <c r="Q159" s="5">
        <f t="shared" si="79"/>
        <v>993.28</v>
      </c>
      <c r="R159" s="29"/>
    </row>
    <row r="160" spans="1:25" ht="12.75" customHeight="1" x14ac:dyDescent="0.2">
      <c r="A160" s="26" t="s">
        <v>39</v>
      </c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</row>
    <row r="161" spans="1:19" x14ac:dyDescent="0.2">
      <c r="A161" s="27" t="s">
        <v>54</v>
      </c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</row>
    <row r="162" spans="1:19" ht="12.75" customHeight="1" x14ac:dyDescent="0.2">
      <c r="A162" s="3" t="s">
        <v>26</v>
      </c>
      <c r="B162" s="9">
        <f>SUM($B$4)</f>
        <v>45647</v>
      </c>
      <c r="C162" s="9">
        <f>B162+7</f>
        <v>45654</v>
      </c>
      <c r="D162" s="9">
        <f t="shared" ref="D162:R162" si="80">C162+7</f>
        <v>45661</v>
      </c>
      <c r="E162" s="9">
        <f t="shared" si="80"/>
        <v>45668</v>
      </c>
      <c r="F162" s="9">
        <f t="shared" si="80"/>
        <v>45675</v>
      </c>
      <c r="G162" s="9">
        <f t="shared" si="80"/>
        <v>45682</v>
      </c>
      <c r="H162" s="9">
        <f t="shared" si="80"/>
        <v>45689</v>
      </c>
      <c r="I162" s="9">
        <f t="shared" si="80"/>
        <v>45696</v>
      </c>
      <c r="J162" s="9">
        <f t="shared" si="80"/>
        <v>45703</v>
      </c>
      <c r="K162" s="9">
        <f t="shared" si="80"/>
        <v>45710</v>
      </c>
      <c r="L162" s="9">
        <f t="shared" si="80"/>
        <v>45717</v>
      </c>
      <c r="M162" s="9">
        <f t="shared" si="80"/>
        <v>45724</v>
      </c>
      <c r="N162" s="9">
        <f t="shared" si="80"/>
        <v>45731</v>
      </c>
      <c r="O162" s="9">
        <f t="shared" si="80"/>
        <v>45738</v>
      </c>
      <c r="P162" s="9">
        <f t="shared" si="80"/>
        <v>45745</v>
      </c>
      <c r="Q162" s="9">
        <f t="shared" si="80"/>
        <v>45752</v>
      </c>
      <c r="R162" s="9">
        <f t="shared" si="80"/>
        <v>45759</v>
      </c>
    </row>
    <row r="163" spans="1:19" ht="12.75" customHeight="1" x14ac:dyDescent="0.2">
      <c r="A163" s="4" t="s">
        <v>3</v>
      </c>
      <c r="B163" s="5">
        <v>1596</v>
      </c>
      <c r="C163" s="5">
        <v>2058</v>
      </c>
      <c r="D163" s="5">
        <v>749</v>
      </c>
      <c r="E163" s="5">
        <v>749</v>
      </c>
      <c r="F163" s="5">
        <v>749</v>
      </c>
      <c r="G163" s="5">
        <v>749</v>
      </c>
      <c r="H163" s="5">
        <v>749</v>
      </c>
      <c r="I163" s="5">
        <v>1596</v>
      </c>
      <c r="J163" s="5">
        <v>2058</v>
      </c>
      <c r="K163" s="5">
        <v>2058</v>
      </c>
      <c r="L163" s="5">
        <v>1596</v>
      </c>
      <c r="M163" s="5">
        <v>749</v>
      </c>
      <c r="N163" s="5">
        <v>749</v>
      </c>
      <c r="O163" s="5">
        <v>749</v>
      </c>
      <c r="P163" s="5">
        <v>749</v>
      </c>
      <c r="Q163" s="5">
        <v>749</v>
      </c>
      <c r="R163" s="28" t="s">
        <v>4</v>
      </c>
    </row>
    <row r="164" spans="1:19" ht="12.75" customHeight="1" x14ac:dyDescent="0.2">
      <c r="A164" s="4" t="s">
        <v>27</v>
      </c>
      <c r="B164" s="5">
        <f t="shared" ref="B164:Q164" si="81">B163*0.9+20</f>
        <v>1456.4</v>
      </c>
      <c r="C164" s="5">
        <f t="shared" si="81"/>
        <v>1872.2</v>
      </c>
      <c r="D164" s="5">
        <f t="shared" si="81"/>
        <v>694.1</v>
      </c>
      <c r="E164" s="5">
        <f t="shared" si="81"/>
        <v>694.1</v>
      </c>
      <c r="F164" s="5">
        <f t="shared" si="81"/>
        <v>694.1</v>
      </c>
      <c r="G164" s="5">
        <f t="shared" si="81"/>
        <v>694.1</v>
      </c>
      <c r="H164" s="5">
        <f t="shared" si="81"/>
        <v>694.1</v>
      </c>
      <c r="I164" s="5">
        <f t="shared" si="81"/>
        <v>1456.4</v>
      </c>
      <c r="J164" s="5">
        <f t="shared" si="81"/>
        <v>1872.2</v>
      </c>
      <c r="K164" s="5">
        <f t="shared" si="81"/>
        <v>1872.2</v>
      </c>
      <c r="L164" s="5">
        <f t="shared" si="81"/>
        <v>1456.4</v>
      </c>
      <c r="M164" s="5">
        <f t="shared" si="81"/>
        <v>694.1</v>
      </c>
      <c r="N164" s="5">
        <f t="shared" si="81"/>
        <v>694.1</v>
      </c>
      <c r="O164" s="5">
        <f t="shared" si="81"/>
        <v>694.1</v>
      </c>
      <c r="P164" s="5">
        <f t="shared" si="81"/>
        <v>694.1</v>
      </c>
      <c r="Q164" s="5">
        <f t="shared" si="81"/>
        <v>694.1</v>
      </c>
      <c r="R164" s="29"/>
    </row>
    <row r="165" spans="1:19" ht="12.75" customHeight="1" x14ac:dyDescent="0.2">
      <c r="A165" s="27" t="s">
        <v>56</v>
      </c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</row>
    <row r="166" spans="1:19" ht="12.75" customHeight="1" x14ac:dyDescent="0.2">
      <c r="A166" s="3" t="s">
        <v>26</v>
      </c>
      <c r="B166" s="9">
        <f>SUM($B$4)</f>
        <v>45647</v>
      </c>
      <c r="C166" s="9">
        <f>B166+7</f>
        <v>45654</v>
      </c>
      <c r="D166" s="9">
        <f t="shared" ref="D166:R166" si="82">C166+7</f>
        <v>45661</v>
      </c>
      <c r="E166" s="9">
        <f t="shared" si="82"/>
        <v>45668</v>
      </c>
      <c r="F166" s="9">
        <f t="shared" si="82"/>
        <v>45675</v>
      </c>
      <c r="G166" s="9">
        <f t="shared" si="82"/>
        <v>45682</v>
      </c>
      <c r="H166" s="9">
        <f t="shared" si="82"/>
        <v>45689</v>
      </c>
      <c r="I166" s="9">
        <f t="shared" si="82"/>
        <v>45696</v>
      </c>
      <c r="J166" s="9">
        <f t="shared" si="82"/>
        <v>45703</v>
      </c>
      <c r="K166" s="9">
        <f t="shared" si="82"/>
        <v>45710</v>
      </c>
      <c r="L166" s="9">
        <f t="shared" si="82"/>
        <v>45717</v>
      </c>
      <c r="M166" s="9">
        <f t="shared" si="82"/>
        <v>45724</v>
      </c>
      <c r="N166" s="9">
        <f t="shared" si="82"/>
        <v>45731</v>
      </c>
      <c r="O166" s="9">
        <f t="shared" si="82"/>
        <v>45738</v>
      </c>
      <c r="P166" s="9">
        <f t="shared" si="82"/>
        <v>45745</v>
      </c>
      <c r="Q166" s="9">
        <f t="shared" si="82"/>
        <v>45752</v>
      </c>
      <c r="R166" s="9">
        <f t="shared" si="82"/>
        <v>45759</v>
      </c>
    </row>
    <row r="167" spans="1:19" ht="12.75" customHeight="1" x14ac:dyDescent="0.2">
      <c r="A167" s="4" t="s">
        <v>3</v>
      </c>
      <c r="B167" s="5">
        <v>1652</v>
      </c>
      <c r="C167" s="5">
        <v>2184</v>
      </c>
      <c r="D167" s="5">
        <v>763</v>
      </c>
      <c r="E167" s="5">
        <v>763</v>
      </c>
      <c r="F167" s="5">
        <v>763</v>
      </c>
      <c r="G167" s="5">
        <v>763</v>
      </c>
      <c r="H167" s="5">
        <v>763</v>
      </c>
      <c r="I167" s="5">
        <v>1652</v>
      </c>
      <c r="J167" s="5">
        <v>2184</v>
      </c>
      <c r="K167" s="5">
        <v>2184</v>
      </c>
      <c r="L167" s="5">
        <v>1652</v>
      </c>
      <c r="M167" s="5">
        <v>763</v>
      </c>
      <c r="N167" s="5">
        <v>763</v>
      </c>
      <c r="O167" s="5">
        <v>763</v>
      </c>
      <c r="P167" s="5">
        <v>763</v>
      </c>
      <c r="Q167" s="5">
        <v>763</v>
      </c>
      <c r="R167" s="28" t="s">
        <v>4</v>
      </c>
    </row>
    <row r="168" spans="1:19" ht="12.75" customHeight="1" x14ac:dyDescent="0.2">
      <c r="A168" s="4" t="s">
        <v>27</v>
      </c>
      <c r="B168" s="5">
        <f t="shared" ref="B168:Q168" si="83">B167*0.9+20</f>
        <v>1506.8</v>
      </c>
      <c r="C168" s="5">
        <f t="shared" si="83"/>
        <v>1985.6000000000001</v>
      </c>
      <c r="D168" s="5">
        <f t="shared" si="83"/>
        <v>706.7</v>
      </c>
      <c r="E168" s="5">
        <f t="shared" si="83"/>
        <v>706.7</v>
      </c>
      <c r="F168" s="5">
        <f t="shared" si="83"/>
        <v>706.7</v>
      </c>
      <c r="G168" s="5">
        <f t="shared" si="83"/>
        <v>706.7</v>
      </c>
      <c r="H168" s="5">
        <f t="shared" si="83"/>
        <v>706.7</v>
      </c>
      <c r="I168" s="5">
        <f t="shared" si="83"/>
        <v>1506.8</v>
      </c>
      <c r="J168" s="5">
        <f t="shared" si="83"/>
        <v>1985.6000000000001</v>
      </c>
      <c r="K168" s="5">
        <f t="shared" si="83"/>
        <v>1985.6000000000001</v>
      </c>
      <c r="L168" s="5">
        <f t="shared" si="83"/>
        <v>1506.8</v>
      </c>
      <c r="M168" s="5">
        <f t="shared" si="83"/>
        <v>706.7</v>
      </c>
      <c r="N168" s="5">
        <f t="shared" si="83"/>
        <v>706.7</v>
      </c>
      <c r="O168" s="5">
        <f t="shared" si="83"/>
        <v>706.7</v>
      </c>
      <c r="P168" s="5">
        <f t="shared" si="83"/>
        <v>706.7</v>
      </c>
      <c r="Q168" s="5">
        <f t="shared" si="83"/>
        <v>706.7</v>
      </c>
      <c r="R168" s="29"/>
    </row>
    <row r="169" spans="1:19" ht="12.75" customHeight="1" x14ac:dyDescent="0.2">
      <c r="A169" s="26" t="s">
        <v>12</v>
      </c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</row>
    <row r="170" spans="1:19" ht="12.75" customHeight="1" x14ac:dyDescent="0.2">
      <c r="A170" s="27" t="s">
        <v>43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</row>
    <row r="171" spans="1:19" ht="12.75" customHeight="1" x14ac:dyDescent="0.2">
      <c r="A171" s="3" t="s">
        <v>26</v>
      </c>
      <c r="B171" s="9">
        <f>SUM($B$4)</f>
        <v>45647</v>
      </c>
      <c r="C171" s="9">
        <f>B171+7</f>
        <v>45654</v>
      </c>
      <c r="D171" s="9">
        <f t="shared" ref="D171:R171" si="84">C171+7</f>
        <v>45661</v>
      </c>
      <c r="E171" s="9">
        <f t="shared" si="84"/>
        <v>45668</v>
      </c>
      <c r="F171" s="9">
        <f t="shared" si="84"/>
        <v>45675</v>
      </c>
      <c r="G171" s="9">
        <f t="shared" si="84"/>
        <v>45682</v>
      </c>
      <c r="H171" s="9">
        <f t="shared" si="84"/>
        <v>45689</v>
      </c>
      <c r="I171" s="9">
        <f t="shared" si="84"/>
        <v>45696</v>
      </c>
      <c r="J171" s="9">
        <f t="shared" si="84"/>
        <v>45703</v>
      </c>
      <c r="K171" s="9">
        <f t="shared" si="84"/>
        <v>45710</v>
      </c>
      <c r="L171" s="9">
        <f t="shared" si="84"/>
        <v>45717</v>
      </c>
      <c r="M171" s="9">
        <f t="shared" si="84"/>
        <v>45724</v>
      </c>
      <c r="N171" s="9">
        <f t="shared" si="84"/>
        <v>45731</v>
      </c>
      <c r="O171" s="9">
        <f t="shared" si="84"/>
        <v>45738</v>
      </c>
      <c r="P171" s="9">
        <f t="shared" si="84"/>
        <v>45745</v>
      </c>
      <c r="Q171" s="9">
        <f t="shared" si="84"/>
        <v>45752</v>
      </c>
      <c r="R171" s="9">
        <f t="shared" si="84"/>
        <v>45759</v>
      </c>
    </row>
    <row r="172" spans="1:19" ht="12.75" customHeight="1" x14ac:dyDescent="0.2">
      <c r="A172" s="4" t="s">
        <v>3</v>
      </c>
      <c r="B172" s="5">
        <v>2870</v>
      </c>
      <c r="C172" s="5">
        <v>4172</v>
      </c>
      <c r="D172" s="5">
        <v>1533</v>
      </c>
      <c r="E172" s="5">
        <v>1617</v>
      </c>
      <c r="F172" s="5">
        <v>1708</v>
      </c>
      <c r="G172" s="5">
        <v>1981</v>
      </c>
      <c r="H172" s="5">
        <v>1981</v>
      </c>
      <c r="I172" s="5">
        <v>3367</v>
      </c>
      <c r="J172" s="5">
        <v>4109</v>
      </c>
      <c r="K172" s="5">
        <v>4032</v>
      </c>
      <c r="L172" s="5">
        <v>3094</v>
      </c>
      <c r="M172" s="5">
        <v>2499</v>
      </c>
      <c r="N172" s="5">
        <v>1757</v>
      </c>
      <c r="O172" s="5">
        <v>1673</v>
      </c>
      <c r="P172" s="5">
        <v>2359</v>
      </c>
      <c r="Q172" s="5">
        <v>2135</v>
      </c>
      <c r="R172" s="5">
        <v>1449</v>
      </c>
    </row>
    <row r="173" spans="1:19" ht="12.75" customHeight="1" x14ac:dyDescent="0.2">
      <c r="A173" s="4" t="s">
        <v>27</v>
      </c>
      <c r="B173" s="5">
        <f>B172*0.85+20</f>
        <v>2459.5</v>
      </c>
      <c r="C173" s="5">
        <f t="shared" ref="C173:R173" si="85">C172*0.85+20</f>
        <v>3566.2</v>
      </c>
      <c r="D173" s="5">
        <f t="shared" si="85"/>
        <v>1323.05</v>
      </c>
      <c r="E173" s="5">
        <f t="shared" si="85"/>
        <v>1394.45</v>
      </c>
      <c r="F173" s="5">
        <f t="shared" si="85"/>
        <v>1471.8</v>
      </c>
      <c r="G173" s="5">
        <f t="shared" si="85"/>
        <v>1703.85</v>
      </c>
      <c r="H173" s="5">
        <f t="shared" si="85"/>
        <v>1703.85</v>
      </c>
      <c r="I173" s="5">
        <f t="shared" si="85"/>
        <v>2881.95</v>
      </c>
      <c r="J173" s="5">
        <f t="shared" si="85"/>
        <v>3512.65</v>
      </c>
      <c r="K173" s="5">
        <f t="shared" si="85"/>
        <v>3447.2</v>
      </c>
      <c r="L173" s="5">
        <f t="shared" si="85"/>
        <v>2649.9</v>
      </c>
      <c r="M173" s="5">
        <f t="shared" si="85"/>
        <v>2144.15</v>
      </c>
      <c r="N173" s="5">
        <f t="shared" si="85"/>
        <v>1513.45</v>
      </c>
      <c r="O173" s="5">
        <f t="shared" si="85"/>
        <v>1442.05</v>
      </c>
      <c r="P173" s="5">
        <f t="shared" si="85"/>
        <v>2025.1499999999999</v>
      </c>
      <c r="Q173" s="5">
        <f t="shared" si="85"/>
        <v>1834.75</v>
      </c>
      <c r="R173" s="5">
        <f t="shared" si="85"/>
        <v>1251.6499999999999</v>
      </c>
      <c r="S173" s="10"/>
    </row>
    <row r="174" spans="1:19" ht="12.75" customHeight="1" x14ac:dyDescent="0.2">
      <c r="A174" s="26" t="s">
        <v>13</v>
      </c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</row>
    <row r="175" spans="1:19" ht="12.75" customHeight="1" x14ac:dyDescent="0.2">
      <c r="A175" s="27" t="s">
        <v>43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</row>
    <row r="176" spans="1:19" ht="12.75" customHeight="1" x14ac:dyDescent="0.2">
      <c r="A176" s="3" t="s">
        <v>26</v>
      </c>
      <c r="B176" s="9">
        <f>SUM($B$4)</f>
        <v>45647</v>
      </c>
      <c r="C176" s="9">
        <f>B176+7</f>
        <v>45654</v>
      </c>
      <c r="D176" s="9">
        <f t="shared" ref="D176:R176" si="86">C176+7</f>
        <v>45661</v>
      </c>
      <c r="E176" s="9">
        <f t="shared" si="86"/>
        <v>45668</v>
      </c>
      <c r="F176" s="9">
        <f t="shared" si="86"/>
        <v>45675</v>
      </c>
      <c r="G176" s="9">
        <f t="shared" si="86"/>
        <v>45682</v>
      </c>
      <c r="H176" s="9">
        <f t="shared" si="86"/>
        <v>45689</v>
      </c>
      <c r="I176" s="9">
        <f t="shared" si="86"/>
        <v>45696</v>
      </c>
      <c r="J176" s="9">
        <f t="shared" si="86"/>
        <v>45703</v>
      </c>
      <c r="K176" s="9">
        <f t="shared" si="86"/>
        <v>45710</v>
      </c>
      <c r="L176" s="9">
        <f t="shared" si="86"/>
        <v>45717</v>
      </c>
      <c r="M176" s="9">
        <f t="shared" si="86"/>
        <v>45724</v>
      </c>
      <c r="N176" s="9">
        <f t="shared" si="86"/>
        <v>45731</v>
      </c>
      <c r="O176" s="9">
        <f t="shared" si="86"/>
        <v>45738</v>
      </c>
      <c r="P176" s="9">
        <f t="shared" si="86"/>
        <v>45745</v>
      </c>
      <c r="Q176" s="9">
        <f t="shared" si="86"/>
        <v>45752</v>
      </c>
      <c r="R176" s="9">
        <f t="shared" si="86"/>
        <v>45759</v>
      </c>
    </row>
    <row r="177" spans="1:19" ht="12.75" customHeight="1" x14ac:dyDescent="0.2">
      <c r="A177" s="4" t="s">
        <v>3</v>
      </c>
      <c r="B177" s="5">
        <v>895</v>
      </c>
      <c r="C177" s="5">
        <v>1340</v>
      </c>
      <c r="D177" s="5">
        <v>520</v>
      </c>
      <c r="E177" s="5">
        <v>520</v>
      </c>
      <c r="F177" s="5">
        <v>595</v>
      </c>
      <c r="G177" s="5">
        <v>595</v>
      </c>
      <c r="H177" s="5">
        <v>745</v>
      </c>
      <c r="I177" s="5">
        <v>1415</v>
      </c>
      <c r="J177" s="5">
        <v>1565</v>
      </c>
      <c r="K177" s="5">
        <v>1490</v>
      </c>
      <c r="L177" s="5">
        <v>1265</v>
      </c>
      <c r="M177" s="5">
        <v>820</v>
      </c>
      <c r="N177" s="5">
        <v>595</v>
      </c>
      <c r="O177" s="5">
        <v>475</v>
      </c>
      <c r="P177" s="5">
        <v>475</v>
      </c>
      <c r="Q177" s="5">
        <v>475</v>
      </c>
      <c r="R177" s="5">
        <v>475</v>
      </c>
      <c r="S177" s="10"/>
    </row>
    <row r="178" spans="1:19" ht="12.75" customHeight="1" x14ac:dyDescent="0.2">
      <c r="A178" s="4" t="s">
        <v>27</v>
      </c>
      <c r="B178" s="5">
        <f>B177*0.9+20</f>
        <v>825.5</v>
      </c>
      <c r="C178" s="5">
        <f t="shared" ref="C178:R178" si="87">C177*0.9+20</f>
        <v>1226</v>
      </c>
      <c r="D178" s="5">
        <f t="shared" si="87"/>
        <v>488</v>
      </c>
      <c r="E178" s="5">
        <f t="shared" si="87"/>
        <v>488</v>
      </c>
      <c r="F178" s="5">
        <f t="shared" si="87"/>
        <v>555.5</v>
      </c>
      <c r="G178" s="5">
        <f t="shared" si="87"/>
        <v>555.5</v>
      </c>
      <c r="H178" s="5">
        <f t="shared" si="87"/>
        <v>690.5</v>
      </c>
      <c r="I178" s="5">
        <f t="shared" si="87"/>
        <v>1293.5</v>
      </c>
      <c r="J178" s="5">
        <f t="shared" si="87"/>
        <v>1428.5</v>
      </c>
      <c r="K178" s="5">
        <f t="shared" si="87"/>
        <v>1361</v>
      </c>
      <c r="L178" s="5">
        <f t="shared" si="87"/>
        <v>1158.5</v>
      </c>
      <c r="M178" s="5">
        <f t="shared" si="87"/>
        <v>758</v>
      </c>
      <c r="N178" s="5">
        <f t="shared" si="87"/>
        <v>555.5</v>
      </c>
      <c r="O178" s="5">
        <f t="shared" si="87"/>
        <v>447.5</v>
      </c>
      <c r="P178" s="5">
        <f t="shared" si="87"/>
        <v>447.5</v>
      </c>
      <c r="Q178" s="5">
        <f t="shared" si="87"/>
        <v>447.5</v>
      </c>
      <c r="R178" s="5">
        <f t="shared" si="87"/>
        <v>447.5</v>
      </c>
    </row>
    <row r="179" spans="1:19" x14ac:dyDescent="0.2">
      <c r="A179" s="26" t="s">
        <v>23</v>
      </c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</row>
    <row r="180" spans="1:19" ht="12.75" customHeight="1" x14ac:dyDescent="0.2">
      <c r="A180" s="27" t="s">
        <v>43</v>
      </c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</row>
    <row r="181" spans="1:19" ht="12.75" customHeight="1" x14ac:dyDescent="0.2">
      <c r="A181" s="3" t="s">
        <v>26</v>
      </c>
      <c r="B181" s="9">
        <f>SUM($B$4)</f>
        <v>45647</v>
      </c>
      <c r="C181" s="9">
        <f>B181+7</f>
        <v>45654</v>
      </c>
      <c r="D181" s="9">
        <f t="shared" ref="D181:R181" si="88">C181+7</f>
        <v>45661</v>
      </c>
      <c r="E181" s="9">
        <f t="shared" si="88"/>
        <v>45668</v>
      </c>
      <c r="F181" s="9">
        <f t="shared" si="88"/>
        <v>45675</v>
      </c>
      <c r="G181" s="9">
        <f t="shared" si="88"/>
        <v>45682</v>
      </c>
      <c r="H181" s="9">
        <f t="shared" si="88"/>
        <v>45689</v>
      </c>
      <c r="I181" s="9">
        <f t="shared" si="88"/>
        <v>45696</v>
      </c>
      <c r="J181" s="9">
        <f t="shared" si="88"/>
        <v>45703</v>
      </c>
      <c r="K181" s="9">
        <f t="shared" si="88"/>
        <v>45710</v>
      </c>
      <c r="L181" s="9">
        <f t="shared" si="88"/>
        <v>45717</v>
      </c>
      <c r="M181" s="9">
        <f t="shared" si="88"/>
        <v>45724</v>
      </c>
      <c r="N181" s="9">
        <f t="shared" si="88"/>
        <v>45731</v>
      </c>
      <c r="O181" s="9">
        <f t="shared" si="88"/>
        <v>45738</v>
      </c>
      <c r="P181" s="9">
        <f t="shared" si="88"/>
        <v>45745</v>
      </c>
      <c r="Q181" s="9">
        <f t="shared" si="88"/>
        <v>45752</v>
      </c>
      <c r="R181" s="9">
        <f t="shared" si="88"/>
        <v>45759</v>
      </c>
      <c r="S181" s="10"/>
    </row>
    <row r="182" spans="1:19" ht="12.75" customHeight="1" x14ac:dyDescent="0.2">
      <c r="A182" s="4" t="s">
        <v>3</v>
      </c>
      <c r="B182" s="5">
        <v>2366</v>
      </c>
      <c r="C182" s="5">
        <v>3451</v>
      </c>
      <c r="D182" s="5">
        <v>1127</v>
      </c>
      <c r="E182" s="5">
        <v>1225</v>
      </c>
      <c r="F182" s="5">
        <v>1442</v>
      </c>
      <c r="G182" s="5">
        <v>1547</v>
      </c>
      <c r="H182" s="5">
        <v>1547</v>
      </c>
      <c r="I182" s="5">
        <v>2891</v>
      </c>
      <c r="J182" s="5">
        <v>3633</v>
      </c>
      <c r="K182" s="5">
        <v>3514</v>
      </c>
      <c r="L182" s="5">
        <v>2891</v>
      </c>
      <c r="M182" s="5">
        <v>1834</v>
      </c>
      <c r="N182" s="5">
        <v>1190</v>
      </c>
      <c r="O182" s="5">
        <v>1155</v>
      </c>
      <c r="P182" s="5">
        <v>1477</v>
      </c>
      <c r="Q182" s="5">
        <v>1365</v>
      </c>
      <c r="R182" s="18" t="s">
        <v>4</v>
      </c>
    </row>
    <row r="183" spans="1:19" ht="12.75" customHeight="1" x14ac:dyDescent="0.2">
      <c r="A183" s="4" t="s">
        <v>27</v>
      </c>
      <c r="B183" s="5">
        <f>B182*0.88+20</f>
        <v>2102.08</v>
      </c>
      <c r="C183" s="5">
        <f t="shared" ref="C183:Q183" si="89">C182*0.88+20</f>
        <v>3056.88</v>
      </c>
      <c r="D183" s="5">
        <f t="shared" si="89"/>
        <v>1011.76</v>
      </c>
      <c r="E183" s="5">
        <f t="shared" si="89"/>
        <v>1098</v>
      </c>
      <c r="F183" s="5">
        <f t="shared" si="89"/>
        <v>1288.96</v>
      </c>
      <c r="G183" s="5">
        <f t="shared" si="89"/>
        <v>1381.36</v>
      </c>
      <c r="H183" s="5">
        <f t="shared" si="89"/>
        <v>1381.36</v>
      </c>
      <c r="I183" s="5">
        <f t="shared" si="89"/>
        <v>2564.08</v>
      </c>
      <c r="J183" s="5">
        <f t="shared" si="89"/>
        <v>3217.04</v>
      </c>
      <c r="K183" s="5">
        <f t="shared" si="89"/>
        <v>3112.32</v>
      </c>
      <c r="L183" s="5">
        <f t="shared" si="89"/>
        <v>2564.08</v>
      </c>
      <c r="M183" s="5">
        <f t="shared" si="89"/>
        <v>1633.92</v>
      </c>
      <c r="N183" s="5">
        <f t="shared" si="89"/>
        <v>1067.2</v>
      </c>
      <c r="O183" s="5">
        <f t="shared" si="89"/>
        <v>1036.4000000000001</v>
      </c>
      <c r="P183" s="5">
        <f t="shared" si="89"/>
        <v>1319.76</v>
      </c>
      <c r="Q183" s="5">
        <f t="shared" si="89"/>
        <v>1221.2</v>
      </c>
      <c r="R183" s="19"/>
    </row>
    <row r="184" spans="1:19" ht="12.75" customHeight="1" x14ac:dyDescent="0.2">
      <c r="A184" s="26" t="s">
        <v>14</v>
      </c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</row>
    <row r="185" spans="1:19" ht="12.75" customHeight="1" x14ac:dyDescent="0.2">
      <c r="A185" s="27" t="s">
        <v>31</v>
      </c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10"/>
    </row>
    <row r="186" spans="1:19" ht="12.75" customHeight="1" x14ac:dyDescent="0.2">
      <c r="A186" s="3" t="s">
        <v>26</v>
      </c>
      <c r="B186" s="9">
        <f>SUM($B$4)</f>
        <v>45647</v>
      </c>
      <c r="C186" s="9">
        <f>B186+7</f>
        <v>45654</v>
      </c>
      <c r="D186" s="9">
        <f t="shared" ref="D186:R186" si="90">C186+7</f>
        <v>45661</v>
      </c>
      <c r="E186" s="9">
        <f t="shared" si="90"/>
        <v>45668</v>
      </c>
      <c r="F186" s="9">
        <f t="shared" si="90"/>
        <v>45675</v>
      </c>
      <c r="G186" s="9">
        <f t="shared" si="90"/>
        <v>45682</v>
      </c>
      <c r="H186" s="9">
        <f t="shared" si="90"/>
        <v>45689</v>
      </c>
      <c r="I186" s="9">
        <f t="shared" si="90"/>
        <v>45696</v>
      </c>
      <c r="J186" s="9">
        <f t="shared" si="90"/>
        <v>45703</v>
      </c>
      <c r="K186" s="9">
        <f t="shared" si="90"/>
        <v>45710</v>
      </c>
      <c r="L186" s="9">
        <f t="shared" si="90"/>
        <v>45717</v>
      </c>
      <c r="M186" s="9">
        <f t="shared" si="90"/>
        <v>45724</v>
      </c>
      <c r="N186" s="9">
        <f t="shared" si="90"/>
        <v>45731</v>
      </c>
      <c r="O186" s="9">
        <f t="shared" si="90"/>
        <v>45738</v>
      </c>
      <c r="P186" s="9">
        <f t="shared" si="90"/>
        <v>45745</v>
      </c>
      <c r="Q186" s="9">
        <f t="shared" si="90"/>
        <v>45752</v>
      </c>
      <c r="R186" s="9">
        <f t="shared" si="90"/>
        <v>45759</v>
      </c>
    </row>
    <row r="187" spans="1:19" ht="12.75" customHeight="1" x14ac:dyDescent="0.2">
      <c r="A187" s="4" t="s">
        <v>3</v>
      </c>
      <c r="B187" s="5">
        <v>1120</v>
      </c>
      <c r="C187" s="5">
        <v>1631</v>
      </c>
      <c r="D187" s="5">
        <v>511</v>
      </c>
      <c r="E187" s="5">
        <v>609</v>
      </c>
      <c r="F187" s="5">
        <v>637</v>
      </c>
      <c r="G187" s="5">
        <v>770</v>
      </c>
      <c r="H187" s="5">
        <v>847</v>
      </c>
      <c r="I187" s="5">
        <v>1519</v>
      </c>
      <c r="J187" s="5">
        <v>1694</v>
      </c>
      <c r="K187" s="5">
        <v>1603</v>
      </c>
      <c r="L187" s="5">
        <v>1470</v>
      </c>
      <c r="M187" s="5">
        <v>798</v>
      </c>
      <c r="N187" s="5">
        <v>637</v>
      </c>
      <c r="O187" s="5">
        <v>511</v>
      </c>
      <c r="P187" s="5">
        <v>511</v>
      </c>
      <c r="Q187" s="5">
        <v>511</v>
      </c>
      <c r="R187" s="18" t="s">
        <v>4</v>
      </c>
    </row>
    <row r="188" spans="1:19" ht="12.75" customHeight="1" x14ac:dyDescent="0.2">
      <c r="A188" s="4" t="s">
        <v>27</v>
      </c>
      <c r="B188" s="5">
        <f t="shared" ref="B188:G188" si="91">B187*0.9+20</f>
        <v>1028</v>
      </c>
      <c r="C188" s="5">
        <f t="shared" si="91"/>
        <v>1487.9</v>
      </c>
      <c r="D188" s="5">
        <f t="shared" si="91"/>
        <v>479.90000000000003</v>
      </c>
      <c r="E188" s="5">
        <f t="shared" si="91"/>
        <v>568.1</v>
      </c>
      <c r="F188" s="5">
        <f t="shared" si="91"/>
        <v>593.30000000000007</v>
      </c>
      <c r="G188" s="5">
        <f t="shared" si="91"/>
        <v>713</v>
      </c>
      <c r="H188" s="5">
        <f t="shared" ref="H188:Q188" si="92">H187*0.9+20</f>
        <v>782.30000000000007</v>
      </c>
      <c r="I188" s="5">
        <f t="shared" si="92"/>
        <v>1387.1000000000001</v>
      </c>
      <c r="J188" s="5">
        <f t="shared" si="92"/>
        <v>1544.6000000000001</v>
      </c>
      <c r="K188" s="5">
        <f t="shared" si="92"/>
        <v>1462.7</v>
      </c>
      <c r="L188" s="5">
        <f t="shared" si="92"/>
        <v>1343</v>
      </c>
      <c r="M188" s="5">
        <f t="shared" si="92"/>
        <v>738.2</v>
      </c>
      <c r="N188" s="5">
        <f t="shared" si="92"/>
        <v>593.30000000000007</v>
      </c>
      <c r="O188" s="5">
        <f t="shared" si="92"/>
        <v>479.90000000000003</v>
      </c>
      <c r="P188" s="5">
        <f t="shared" si="92"/>
        <v>479.90000000000003</v>
      </c>
      <c r="Q188" s="5">
        <f t="shared" si="92"/>
        <v>479.90000000000003</v>
      </c>
      <c r="R188" s="19"/>
    </row>
    <row r="189" spans="1:19" ht="12.75" customHeight="1" x14ac:dyDescent="0.2">
      <c r="A189" s="27" t="s">
        <v>32</v>
      </c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</row>
    <row r="190" spans="1:19" ht="12.75" customHeight="1" x14ac:dyDescent="0.2">
      <c r="A190" s="3" t="s">
        <v>26</v>
      </c>
      <c r="B190" s="9">
        <f>SUM($B$4)</f>
        <v>45647</v>
      </c>
      <c r="C190" s="9">
        <f>B190+7</f>
        <v>45654</v>
      </c>
      <c r="D190" s="9">
        <f t="shared" ref="D190:R190" si="93">C190+7</f>
        <v>45661</v>
      </c>
      <c r="E190" s="9">
        <f t="shared" si="93"/>
        <v>45668</v>
      </c>
      <c r="F190" s="9">
        <f t="shared" si="93"/>
        <v>45675</v>
      </c>
      <c r="G190" s="9">
        <f t="shared" si="93"/>
        <v>45682</v>
      </c>
      <c r="H190" s="9">
        <f t="shared" si="93"/>
        <v>45689</v>
      </c>
      <c r="I190" s="9">
        <f t="shared" si="93"/>
        <v>45696</v>
      </c>
      <c r="J190" s="9">
        <f t="shared" si="93"/>
        <v>45703</v>
      </c>
      <c r="K190" s="9">
        <f t="shared" si="93"/>
        <v>45710</v>
      </c>
      <c r="L190" s="9">
        <f t="shared" si="93"/>
        <v>45717</v>
      </c>
      <c r="M190" s="9">
        <f t="shared" si="93"/>
        <v>45724</v>
      </c>
      <c r="N190" s="9">
        <f t="shared" si="93"/>
        <v>45731</v>
      </c>
      <c r="O190" s="9">
        <f t="shared" si="93"/>
        <v>45738</v>
      </c>
      <c r="P190" s="9">
        <f t="shared" si="93"/>
        <v>45745</v>
      </c>
      <c r="Q190" s="9">
        <f t="shared" si="93"/>
        <v>45752</v>
      </c>
      <c r="R190" s="9">
        <f t="shared" si="93"/>
        <v>45759</v>
      </c>
      <c r="S190" s="10"/>
    </row>
    <row r="191" spans="1:19" ht="12.75" customHeight="1" x14ac:dyDescent="0.2">
      <c r="A191" s="4" t="s">
        <v>3</v>
      </c>
      <c r="B191" s="5">
        <v>1211</v>
      </c>
      <c r="C191" s="5">
        <v>1764</v>
      </c>
      <c r="D191" s="5">
        <v>553</v>
      </c>
      <c r="E191" s="5">
        <v>658</v>
      </c>
      <c r="F191" s="5">
        <v>693</v>
      </c>
      <c r="G191" s="5">
        <v>833</v>
      </c>
      <c r="H191" s="5">
        <v>917</v>
      </c>
      <c r="I191" s="5">
        <v>1645</v>
      </c>
      <c r="J191" s="5">
        <v>1834</v>
      </c>
      <c r="K191" s="5">
        <v>1729</v>
      </c>
      <c r="L191" s="5">
        <v>1589</v>
      </c>
      <c r="M191" s="5">
        <v>861</v>
      </c>
      <c r="N191" s="5">
        <v>693</v>
      </c>
      <c r="O191" s="5">
        <v>553</v>
      </c>
      <c r="P191" s="5">
        <v>553</v>
      </c>
      <c r="Q191" s="5">
        <v>553</v>
      </c>
      <c r="R191" s="28" t="s">
        <v>4</v>
      </c>
    </row>
    <row r="192" spans="1:19" ht="12.75" customHeight="1" x14ac:dyDescent="0.2">
      <c r="A192" s="4" t="s">
        <v>27</v>
      </c>
      <c r="B192" s="5">
        <f>B191*0.9+20</f>
        <v>1109.9000000000001</v>
      </c>
      <c r="C192" s="5">
        <f t="shared" ref="C192:Q192" si="94">C191*0.9+20</f>
        <v>1607.6000000000001</v>
      </c>
      <c r="D192" s="5">
        <f t="shared" si="94"/>
        <v>517.70000000000005</v>
      </c>
      <c r="E192" s="5">
        <f t="shared" si="94"/>
        <v>612.20000000000005</v>
      </c>
      <c r="F192" s="5">
        <f t="shared" si="94"/>
        <v>643.70000000000005</v>
      </c>
      <c r="G192" s="5">
        <f t="shared" si="94"/>
        <v>769.7</v>
      </c>
      <c r="H192" s="5">
        <f t="shared" si="94"/>
        <v>845.30000000000007</v>
      </c>
      <c r="I192" s="5">
        <f t="shared" si="94"/>
        <v>1500.5</v>
      </c>
      <c r="J192" s="5">
        <f t="shared" si="94"/>
        <v>1670.6000000000001</v>
      </c>
      <c r="K192" s="5">
        <f t="shared" si="94"/>
        <v>1576.1000000000001</v>
      </c>
      <c r="L192" s="5">
        <f t="shared" si="94"/>
        <v>1450.1000000000001</v>
      </c>
      <c r="M192" s="5">
        <f t="shared" si="94"/>
        <v>794.9</v>
      </c>
      <c r="N192" s="5">
        <f t="shared" si="94"/>
        <v>643.70000000000005</v>
      </c>
      <c r="O192" s="5">
        <f t="shared" si="94"/>
        <v>517.70000000000005</v>
      </c>
      <c r="P192" s="5">
        <f t="shared" si="94"/>
        <v>517.70000000000005</v>
      </c>
      <c r="Q192" s="5">
        <f t="shared" si="94"/>
        <v>517.70000000000005</v>
      </c>
      <c r="R192" s="29"/>
    </row>
    <row r="193" spans="1:19" x14ac:dyDescent="0.2">
      <c r="A193" s="27" t="s">
        <v>57</v>
      </c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</row>
    <row r="194" spans="1:19" ht="12.75" customHeight="1" x14ac:dyDescent="0.2">
      <c r="A194" s="3" t="s">
        <v>26</v>
      </c>
      <c r="B194" s="9">
        <f>SUM($B$4)</f>
        <v>45647</v>
      </c>
      <c r="C194" s="9">
        <f>B194+7</f>
        <v>45654</v>
      </c>
      <c r="D194" s="9">
        <f t="shared" ref="D194:R194" si="95">C194+7</f>
        <v>45661</v>
      </c>
      <c r="E194" s="9">
        <f t="shared" si="95"/>
        <v>45668</v>
      </c>
      <c r="F194" s="9">
        <f t="shared" si="95"/>
        <v>45675</v>
      </c>
      <c r="G194" s="9">
        <f t="shared" si="95"/>
        <v>45682</v>
      </c>
      <c r="H194" s="9">
        <f t="shared" si="95"/>
        <v>45689</v>
      </c>
      <c r="I194" s="9">
        <f t="shared" si="95"/>
        <v>45696</v>
      </c>
      <c r="J194" s="9">
        <f t="shared" si="95"/>
        <v>45703</v>
      </c>
      <c r="K194" s="9">
        <f t="shared" si="95"/>
        <v>45710</v>
      </c>
      <c r="L194" s="9">
        <f t="shared" si="95"/>
        <v>45717</v>
      </c>
      <c r="M194" s="9">
        <f t="shared" si="95"/>
        <v>45724</v>
      </c>
      <c r="N194" s="9">
        <f t="shared" si="95"/>
        <v>45731</v>
      </c>
      <c r="O194" s="9">
        <f t="shared" si="95"/>
        <v>45738</v>
      </c>
      <c r="P194" s="9">
        <f t="shared" si="95"/>
        <v>45745</v>
      </c>
      <c r="Q194" s="9">
        <f t="shared" si="95"/>
        <v>45752</v>
      </c>
      <c r="R194" s="9">
        <f t="shared" si="95"/>
        <v>45759</v>
      </c>
      <c r="S194" s="10"/>
    </row>
    <row r="195" spans="1:19" x14ac:dyDescent="0.2">
      <c r="A195" s="4" t="s">
        <v>3</v>
      </c>
      <c r="B195" s="5">
        <v>1449</v>
      </c>
      <c r="C195" s="5">
        <v>2114</v>
      </c>
      <c r="D195" s="5">
        <v>665</v>
      </c>
      <c r="E195" s="5">
        <v>791</v>
      </c>
      <c r="F195" s="5">
        <v>833</v>
      </c>
      <c r="G195" s="5">
        <v>994</v>
      </c>
      <c r="H195" s="5">
        <v>1099</v>
      </c>
      <c r="I195" s="5">
        <v>1974</v>
      </c>
      <c r="J195" s="5">
        <v>2198</v>
      </c>
      <c r="K195" s="5">
        <v>2072</v>
      </c>
      <c r="L195" s="5">
        <v>1911</v>
      </c>
      <c r="M195" s="5">
        <v>1036</v>
      </c>
      <c r="N195" s="5">
        <v>833</v>
      </c>
      <c r="O195" s="5">
        <v>665</v>
      </c>
      <c r="P195" s="5">
        <v>665</v>
      </c>
      <c r="Q195" s="5">
        <v>665</v>
      </c>
      <c r="R195" s="28" t="s">
        <v>4</v>
      </c>
    </row>
    <row r="196" spans="1:19" ht="12.75" customHeight="1" x14ac:dyDescent="0.2">
      <c r="A196" s="4" t="s">
        <v>27</v>
      </c>
      <c r="B196" s="5">
        <f t="shared" ref="B196:Q196" si="96">B195*0.9+20</f>
        <v>1324.1000000000001</v>
      </c>
      <c r="C196" s="5">
        <f t="shared" si="96"/>
        <v>1922.6000000000001</v>
      </c>
      <c r="D196" s="5">
        <f t="shared" si="96"/>
        <v>618.5</v>
      </c>
      <c r="E196" s="5">
        <f t="shared" si="96"/>
        <v>731.9</v>
      </c>
      <c r="F196" s="5">
        <f t="shared" si="96"/>
        <v>769.7</v>
      </c>
      <c r="G196" s="5">
        <f t="shared" si="96"/>
        <v>914.6</v>
      </c>
      <c r="H196" s="5">
        <f t="shared" si="96"/>
        <v>1009.1</v>
      </c>
      <c r="I196" s="5">
        <f t="shared" si="96"/>
        <v>1796.6000000000001</v>
      </c>
      <c r="J196" s="5">
        <f t="shared" si="96"/>
        <v>1998.2</v>
      </c>
      <c r="K196" s="5">
        <f t="shared" si="96"/>
        <v>1884.8</v>
      </c>
      <c r="L196" s="5">
        <f t="shared" si="96"/>
        <v>1739.9</v>
      </c>
      <c r="M196" s="5">
        <f t="shared" si="96"/>
        <v>952.4</v>
      </c>
      <c r="N196" s="5">
        <f t="shared" si="96"/>
        <v>769.7</v>
      </c>
      <c r="O196" s="5">
        <f t="shared" si="96"/>
        <v>618.5</v>
      </c>
      <c r="P196" s="5">
        <f t="shared" si="96"/>
        <v>618.5</v>
      </c>
      <c r="Q196" s="5">
        <f t="shared" si="96"/>
        <v>618.5</v>
      </c>
      <c r="R196" s="29"/>
    </row>
    <row r="197" spans="1:19" x14ac:dyDescent="0.2">
      <c r="A197" s="20" t="s">
        <v>15</v>
      </c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2"/>
    </row>
    <row r="198" spans="1:19" x14ac:dyDescent="0.2">
      <c r="A198" s="23" t="s">
        <v>31</v>
      </c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5"/>
    </row>
    <row r="199" spans="1:19" x14ac:dyDescent="0.2">
      <c r="A199" s="3" t="s">
        <v>26</v>
      </c>
      <c r="B199" s="9">
        <f>SUM($B$4)</f>
        <v>45647</v>
      </c>
      <c r="C199" s="9">
        <f>B199+7</f>
        <v>45654</v>
      </c>
      <c r="D199" s="9">
        <f t="shared" ref="D199:R199" si="97">C199+7</f>
        <v>45661</v>
      </c>
      <c r="E199" s="9">
        <f t="shared" si="97"/>
        <v>45668</v>
      </c>
      <c r="F199" s="9">
        <f t="shared" si="97"/>
        <v>45675</v>
      </c>
      <c r="G199" s="9">
        <f t="shared" si="97"/>
        <v>45682</v>
      </c>
      <c r="H199" s="9">
        <f t="shared" si="97"/>
        <v>45689</v>
      </c>
      <c r="I199" s="9">
        <f t="shared" si="97"/>
        <v>45696</v>
      </c>
      <c r="J199" s="9">
        <f t="shared" si="97"/>
        <v>45703</v>
      </c>
      <c r="K199" s="9">
        <f t="shared" si="97"/>
        <v>45710</v>
      </c>
      <c r="L199" s="9">
        <f t="shared" si="97"/>
        <v>45717</v>
      </c>
      <c r="M199" s="9">
        <f t="shared" si="97"/>
        <v>45724</v>
      </c>
      <c r="N199" s="9">
        <f t="shared" si="97"/>
        <v>45731</v>
      </c>
      <c r="O199" s="9">
        <f t="shared" si="97"/>
        <v>45738</v>
      </c>
      <c r="P199" s="9">
        <f t="shared" si="97"/>
        <v>45745</v>
      </c>
      <c r="Q199" s="9">
        <f t="shared" si="97"/>
        <v>45752</v>
      </c>
      <c r="R199" s="9">
        <f t="shared" si="97"/>
        <v>45759</v>
      </c>
    </row>
    <row r="200" spans="1:19" x14ac:dyDescent="0.2">
      <c r="A200" s="4" t="s">
        <v>3</v>
      </c>
      <c r="B200" s="5">
        <v>2090</v>
      </c>
      <c r="C200" s="5">
        <v>2550</v>
      </c>
      <c r="D200" s="5">
        <v>850</v>
      </c>
      <c r="E200" s="5">
        <v>850</v>
      </c>
      <c r="F200" s="5">
        <v>950</v>
      </c>
      <c r="G200" s="5">
        <v>1150</v>
      </c>
      <c r="H200" s="5">
        <v>1990</v>
      </c>
      <c r="I200" s="5">
        <v>2550</v>
      </c>
      <c r="J200" s="5">
        <v>2550</v>
      </c>
      <c r="K200" s="5">
        <v>2550</v>
      </c>
      <c r="L200" s="5">
        <v>2550</v>
      </c>
      <c r="M200" s="5">
        <v>1150</v>
      </c>
      <c r="N200" s="5">
        <v>850</v>
      </c>
      <c r="O200" s="5">
        <v>850</v>
      </c>
      <c r="P200" s="5">
        <v>850</v>
      </c>
      <c r="Q200" s="5">
        <v>850</v>
      </c>
      <c r="R200" s="28" t="s">
        <v>4</v>
      </c>
    </row>
    <row r="201" spans="1:19" x14ac:dyDescent="0.2">
      <c r="A201" s="4" t="s">
        <v>27</v>
      </c>
      <c r="B201" s="5">
        <f>B200*0.7+20</f>
        <v>1483</v>
      </c>
      <c r="C201" s="5">
        <f t="shared" ref="C201:Q201" si="98">C200*0.7+20</f>
        <v>1805</v>
      </c>
      <c r="D201" s="5">
        <f t="shared" si="98"/>
        <v>615</v>
      </c>
      <c r="E201" s="5">
        <f t="shared" si="98"/>
        <v>615</v>
      </c>
      <c r="F201" s="5">
        <f t="shared" si="98"/>
        <v>685</v>
      </c>
      <c r="G201" s="5">
        <f t="shared" si="98"/>
        <v>825</v>
      </c>
      <c r="H201" s="5">
        <f t="shared" si="98"/>
        <v>1413</v>
      </c>
      <c r="I201" s="5">
        <f t="shared" si="98"/>
        <v>1805</v>
      </c>
      <c r="J201" s="5">
        <f t="shared" si="98"/>
        <v>1805</v>
      </c>
      <c r="K201" s="5">
        <f t="shared" si="98"/>
        <v>1805</v>
      </c>
      <c r="L201" s="5">
        <f t="shared" si="98"/>
        <v>1805</v>
      </c>
      <c r="M201" s="5">
        <f t="shared" si="98"/>
        <v>825</v>
      </c>
      <c r="N201" s="5">
        <f t="shared" si="98"/>
        <v>615</v>
      </c>
      <c r="O201" s="5">
        <f t="shared" si="98"/>
        <v>615</v>
      </c>
      <c r="P201" s="5">
        <f t="shared" si="98"/>
        <v>615</v>
      </c>
      <c r="Q201" s="5">
        <f t="shared" si="98"/>
        <v>615</v>
      </c>
      <c r="R201" s="29"/>
    </row>
    <row r="202" spans="1:19" x14ac:dyDescent="0.2">
      <c r="A202" s="23" t="s">
        <v>43</v>
      </c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5"/>
    </row>
    <row r="203" spans="1:19" x14ac:dyDescent="0.2">
      <c r="A203" s="3" t="s">
        <v>26</v>
      </c>
      <c r="B203" s="9">
        <f>SUM($B$4)</f>
        <v>45647</v>
      </c>
      <c r="C203" s="9">
        <f>B203+7</f>
        <v>45654</v>
      </c>
      <c r="D203" s="9">
        <f t="shared" ref="D203:R203" si="99">C203+7</f>
        <v>45661</v>
      </c>
      <c r="E203" s="9">
        <f t="shared" si="99"/>
        <v>45668</v>
      </c>
      <c r="F203" s="9">
        <f t="shared" si="99"/>
        <v>45675</v>
      </c>
      <c r="G203" s="9">
        <f t="shared" si="99"/>
        <v>45682</v>
      </c>
      <c r="H203" s="9">
        <f t="shared" si="99"/>
        <v>45689</v>
      </c>
      <c r="I203" s="9">
        <f t="shared" si="99"/>
        <v>45696</v>
      </c>
      <c r="J203" s="9">
        <f t="shared" si="99"/>
        <v>45703</v>
      </c>
      <c r="K203" s="9">
        <f t="shared" si="99"/>
        <v>45710</v>
      </c>
      <c r="L203" s="9">
        <f t="shared" si="99"/>
        <v>45717</v>
      </c>
      <c r="M203" s="9">
        <f t="shared" si="99"/>
        <v>45724</v>
      </c>
      <c r="N203" s="9">
        <f t="shared" si="99"/>
        <v>45731</v>
      </c>
      <c r="O203" s="9">
        <f t="shared" si="99"/>
        <v>45738</v>
      </c>
      <c r="P203" s="9">
        <f t="shared" si="99"/>
        <v>45745</v>
      </c>
      <c r="Q203" s="9">
        <f t="shared" si="99"/>
        <v>45752</v>
      </c>
      <c r="R203" s="9">
        <f t="shared" si="99"/>
        <v>45759</v>
      </c>
    </row>
    <row r="204" spans="1:19" x14ac:dyDescent="0.2">
      <c r="A204" s="4" t="s">
        <v>3</v>
      </c>
      <c r="B204" s="5">
        <v>2490</v>
      </c>
      <c r="C204" s="5">
        <v>3090</v>
      </c>
      <c r="D204" s="5">
        <v>1150</v>
      </c>
      <c r="E204" s="5">
        <v>1150</v>
      </c>
      <c r="F204" s="5">
        <v>1250</v>
      </c>
      <c r="G204" s="5">
        <v>1490</v>
      </c>
      <c r="H204" s="5">
        <v>2390</v>
      </c>
      <c r="I204" s="5">
        <v>3090</v>
      </c>
      <c r="J204" s="5">
        <v>3090</v>
      </c>
      <c r="K204" s="5">
        <v>3090</v>
      </c>
      <c r="L204" s="5">
        <v>3090</v>
      </c>
      <c r="M204" s="5">
        <v>1490</v>
      </c>
      <c r="N204" s="5">
        <v>1150</v>
      </c>
      <c r="O204" s="5">
        <v>1150</v>
      </c>
      <c r="P204" s="5">
        <v>1150</v>
      </c>
      <c r="Q204" s="5">
        <v>1150</v>
      </c>
      <c r="R204" s="28" t="s">
        <v>4</v>
      </c>
    </row>
    <row r="205" spans="1:19" x14ac:dyDescent="0.2">
      <c r="A205" s="4" t="s">
        <v>27</v>
      </c>
      <c r="B205" s="5">
        <f>B204*0.8+20</f>
        <v>2012</v>
      </c>
      <c r="C205" s="5">
        <f t="shared" ref="C205:Q205" si="100">C204*0.8+20</f>
        <v>2492</v>
      </c>
      <c r="D205" s="5">
        <f t="shared" si="100"/>
        <v>940</v>
      </c>
      <c r="E205" s="5">
        <f t="shared" si="100"/>
        <v>940</v>
      </c>
      <c r="F205" s="5">
        <f t="shared" si="100"/>
        <v>1020</v>
      </c>
      <c r="G205" s="5">
        <f t="shared" si="100"/>
        <v>1212</v>
      </c>
      <c r="H205" s="5">
        <f t="shared" si="100"/>
        <v>1932</v>
      </c>
      <c r="I205" s="5">
        <f t="shared" si="100"/>
        <v>2492</v>
      </c>
      <c r="J205" s="5">
        <f t="shared" si="100"/>
        <v>2492</v>
      </c>
      <c r="K205" s="5">
        <f t="shared" si="100"/>
        <v>2492</v>
      </c>
      <c r="L205" s="5">
        <f t="shared" si="100"/>
        <v>2492</v>
      </c>
      <c r="M205" s="5">
        <f t="shared" si="100"/>
        <v>1212</v>
      </c>
      <c r="N205" s="5">
        <f t="shared" si="100"/>
        <v>940</v>
      </c>
      <c r="O205" s="5">
        <f t="shared" si="100"/>
        <v>940</v>
      </c>
      <c r="P205" s="5">
        <f t="shared" si="100"/>
        <v>940</v>
      </c>
      <c r="Q205" s="5">
        <f t="shared" si="100"/>
        <v>940</v>
      </c>
      <c r="R205" s="29"/>
    </row>
    <row r="206" spans="1:19" x14ac:dyDescent="0.2">
      <c r="A206" s="20" t="s">
        <v>36</v>
      </c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2"/>
    </row>
    <row r="207" spans="1:19" x14ac:dyDescent="0.2">
      <c r="A207" s="23" t="s">
        <v>43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5"/>
    </row>
    <row r="208" spans="1:19" x14ac:dyDescent="0.2">
      <c r="A208" s="3" t="s">
        <v>26</v>
      </c>
      <c r="B208" s="9">
        <f>SUM($B$4)</f>
        <v>45647</v>
      </c>
      <c r="C208" s="9">
        <f>B208+7</f>
        <v>45654</v>
      </c>
      <c r="D208" s="9">
        <f t="shared" ref="D208:R208" si="101">C208+7</f>
        <v>45661</v>
      </c>
      <c r="E208" s="9">
        <f t="shared" si="101"/>
        <v>45668</v>
      </c>
      <c r="F208" s="9">
        <f t="shared" si="101"/>
        <v>45675</v>
      </c>
      <c r="G208" s="9">
        <f t="shared" si="101"/>
        <v>45682</v>
      </c>
      <c r="H208" s="9">
        <f t="shared" si="101"/>
        <v>45689</v>
      </c>
      <c r="I208" s="9">
        <f t="shared" si="101"/>
        <v>45696</v>
      </c>
      <c r="J208" s="9">
        <f t="shared" si="101"/>
        <v>45703</v>
      </c>
      <c r="K208" s="9">
        <f t="shared" si="101"/>
        <v>45710</v>
      </c>
      <c r="L208" s="9">
        <f t="shared" si="101"/>
        <v>45717</v>
      </c>
      <c r="M208" s="9">
        <f t="shared" si="101"/>
        <v>45724</v>
      </c>
      <c r="N208" s="9">
        <f t="shared" si="101"/>
        <v>45731</v>
      </c>
      <c r="O208" s="9">
        <f t="shared" si="101"/>
        <v>45738</v>
      </c>
      <c r="P208" s="9">
        <f t="shared" si="101"/>
        <v>45745</v>
      </c>
      <c r="Q208" s="9">
        <f t="shared" si="101"/>
        <v>45752</v>
      </c>
      <c r="R208" s="9">
        <f t="shared" si="101"/>
        <v>45759</v>
      </c>
    </row>
    <row r="209" spans="1:18" x14ac:dyDescent="0.2">
      <c r="A209" s="4" t="s">
        <v>3</v>
      </c>
      <c r="B209" s="5">
        <v>2824</v>
      </c>
      <c r="C209" s="5">
        <v>4004</v>
      </c>
      <c r="D209" s="5">
        <v>1498</v>
      </c>
      <c r="E209" s="5">
        <v>1575</v>
      </c>
      <c r="F209" s="5">
        <v>1813</v>
      </c>
      <c r="G209" s="5">
        <v>2198</v>
      </c>
      <c r="H209" s="5">
        <v>2198</v>
      </c>
      <c r="I209" s="5">
        <v>3374</v>
      </c>
      <c r="J209" s="5">
        <v>4340</v>
      </c>
      <c r="K209" s="5">
        <v>4186</v>
      </c>
      <c r="L209" s="5">
        <v>3038</v>
      </c>
      <c r="M209" s="5">
        <v>2254</v>
      </c>
      <c r="N209" s="5">
        <v>1820</v>
      </c>
      <c r="O209" s="5">
        <v>1456</v>
      </c>
      <c r="P209" s="5">
        <v>1666</v>
      </c>
      <c r="Q209" s="5">
        <v>1617</v>
      </c>
      <c r="R209" s="28" t="s">
        <v>4</v>
      </c>
    </row>
    <row r="210" spans="1:18" x14ac:dyDescent="0.2">
      <c r="A210" s="4" t="s">
        <v>27</v>
      </c>
      <c r="B210" s="5">
        <f>B209*0.88+20</f>
        <v>2505.12</v>
      </c>
      <c r="C210" s="5">
        <f t="shared" ref="C210:Q210" si="102">C209*0.88+20</f>
        <v>3543.52</v>
      </c>
      <c r="D210" s="5">
        <f t="shared" si="102"/>
        <v>1338.24</v>
      </c>
      <c r="E210" s="5">
        <f t="shared" si="102"/>
        <v>1406</v>
      </c>
      <c r="F210" s="5">
        <f t="shared" si="102"/>
        <v>1615.44</v>
      </c>
      <c r="G210" s="5">
        <f t="shared" si="102"/>
        <v>1954.24</v>
      </c>
      <c r="H210" s="5">
        <f t="shared" si="102"/>
        <v>1954.24</v>
      </c>
      <c r="I210" s="5">
        <f t="shared" si="102"/>
        <v>2989.12</v>
      </c>
      <c r="J210" s="5">
        <f t="shared" si="102"/>
        <v>3839.2</v>
      </c>
      <c r="K210" s="5">
        <f t="shared" si="102"/>
        <v>3703.68</v>
      </c>
      <c r="L210" s="5">
        <f t="shared" si="102"/>
        <v>2693.44</v>
      </c>
      <c r="M210" s="5">
        <f t="shared" si="102"/>
        <v>2003.52</v>
      </c>
      <c r="N210" s="5">
        <f t="shared" si="102"/>
        <v>1621.6</v>
      </c>
      <c r="O210" s="5">
        <f t="shared" si="102"/>
        <v>1301.28</v>
      </c>
      <c r="P210" s="5">
        <f t="shared" si="102"/>
        <v>1486.08</v>
      </c>
      <c r="Q210" s="5">
        <f t="shared" si="102"/>
        <v>1442.96</v>
      </c>
      <c r="R210" s="29"/>
    </row>
    <row r="211" spans="1:18" x14ac:dyDescent="0.2">
      <c r="A211" s="20" t="s">
        <v>41</v>
      </c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2"/>
    </row>
    <row r="212" spans="1:18" x14ac:dyDescent="0.2">
      <c r="A212" s="23" t="s">
        <v>43</v>
      </c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5"/>
    </row>
    <row r="213" spans="1:18" x14ac:dyDescent="0.2">
      <c r="A213" s="3" t="s">
        <v>26</v>
      </c>
      <c r="B213" s="9">
        <f>SUM($B$4)</f>
        <v>45647</v>
      </c>
      <c r="C213" s="9">
        <f>B213+7</f>
        <v>45654</v>
      </c>
      <c r="D213" s="9">
        <f t="shared" ref="D213" si="103">C213+7</f>
        <v>45661</v>
      </c>
      <c r="E213" s="9">
        <f t="shared" ref="E213" si="104">D213+7</f>
        <v>45668</v>
      </c>
      <c r="F213" s="9">
        <f t="shared" ref="F213" si="105">E213+7</f>
        <v>45675</v>
      </c>
      <c r="G213" s="9">
        <f t="shared" ref="G213" si="106">F213+7</f>
        <v>45682</v>
      </c>
      <c r="H213" s="9">
        <f t="shared" ref="H213" si="107">G213+7</f>
        <v>45689</v>
      </c>
      <c r="I213" s="9">
        <f t="shared" ref="I213" si="108">H213+7</f>
        <v>45696</v>
      </c>
      <c r="J213" s="9">
        <f t="shared" ref="J213" si="109">I213+7</f>
        <v>45703</v>
      </c>
      <c r="K213" s="9">
        <f t="shared" ref="K213" si="110">J213+7</f>
        <v>45710</v>
      </c>
      <c r="L213" s="9">
        <f t="shared" ref="L213" si="111">K213+7</f>
        <v>45717</v>
      </c>
      <c r="M213" s="9">
        <f t="shared" ref="M213" si="112">L213+7</f>
        <v>45724</v>
      </c>
      <c r="N213" s="9">
        <f t="shared" ref="N213" si="113">M213+7</f>
        <v>45731</v>
      </c>
      <c r="O213" s="9">
        <f t="shared" ref="O213" si="114">N213+7</f>
        <v>45738</v>
      </c>
      <c r="P213" s="9">
        <f t="shared" ref="P213" si="115">O213+7</f>
        <v>45745</v>
      </c>
      <c r="Q213" s="9">
        <f t="shared" ref="Q213" si="116">P213+7</f>
        <v>45752</v>
      </c>
      <c r="R213" s="9">
        <f t="shared" ref="R213" si="117">Q213+7</f>
        <v>45759</v>
      </c>
    </row>
    <row r="214" spans="1:18" x14ac:dyDescent="0.2">
      <c r="A214" s="4" t="s">
        <v>3</v>
      </c>
      <c r="B214" s="5">
        <v>1890</v>
      </c>
      <c r="C214" s="5">
        <v>2470</v>
      </c>
      <c r="D214" s="5">
        <v>965</v>
      </c>
      <c r="E214" s="5">
        <v>965</v>
      </c>
      <c r="F214" s="5">
        <v>1145</v>
      </c>
      <c r="G214" s="5">
        <v>1145</v>
      </c>
      <c r="H214" s="5">
        <v>1345</v>
      </c>
      <c r="I214" s="5">
        <v>2245</v>
      </c>
      <c r="J214" s="5">
        <v>2470</v>
      </c>
      <c r="K214" s="5">
        <v>2470</v>
      </c>
      <c r="L214" s="5">
        <v>2110</v>
      </c>
      <c r="M214" s="5">
        <v>1345</v>
      </c>
      <c r="N214" s="5">
        <v>1145</v>
      </c>
      <c r="O214" s="5">
        <v>965</v>
      </c>
      <c r="P214" s="5">
        <v>965</v>
      </c>
      <c r="Q214" s="5">
        <v>965</v>
      </c>
      <c r="R214" s="5">
        <v>820</v>
      </c>
    </row>
    <row r="215" spans="1:18" x14ac:dyDescent="0.2">
      <c r="A215" s="4" t="s">
        <v>27</v>
      </c>
      <c r="B215" s="5">
        <f>B214*0.9+20</f>
        <v>1721</v>
      </c>
      <c r="C215" s="5">
        <f t="shared" ref="C215:R215" si="118">C214*0.9+20</f>
        <v>2243</v>
      </c>
      <c r="D215" s="5">
        <f t="shared" si="118"/>
        <v>888.5</v>
      </c>
      <c r="E215" s="5">
        <f t="shared" si="118"/>
        <v>888.5</v>
      </c>
      <c r="F215" s="5">
        <f t="shared" si="118"/>
        <v>1050.5</v>
      </c>
      <c r="G215" s="5">
        <f t="shared" si="118"/>
        <v>1050.5</v>
      </c>
      <c r="H215" s="5">
        <f t="shared" si="118"/>
        <v>1230.5</v>
      </c>
      <c r="I215" s="5">
        <f t="shared" si="118"/>
        <v>2040.5</v>
      </c>
      <c r="J215" s="5">
        <f t="shared" si="118"/>
        <v>2243</v>
      </c>
      <c r="K215" s="5">
        <f t="shared" si="118"/>
        <v>2243</v>
      </c>
      <c r="L215" s="5">
        <f t="shared" si="118"/>
        <v>1919</v>
      </c>
      <c r="M215" s="5">
        <f t="shared" si="118"/>
        <v>1230.5</v>
      </c>
      <c r="N215" s="5">
        <f t="shared" si="118"/>
        <v>1050.5</v>
      </c>
      <c r="O215" s="5">
        <f t="shared" si="118"/>
        <v>888.5</v>
      </c>
      <c r="P215" s="5">
        <f t="shared" si="118"/>
        <v>888.5</v>
      </c>
      <c r="Q215" s="5">
        <f t="shared" si="118"/>
        <v>888.5</v>
      </c>
      <c r="R215" s="5">
        <f t="shared" si="118"/>
        <v>758</v>
      </c>
    </row>
  </sheetData>
  <mergeCells count="123">
    <mergeCell ref="A119:R119"/>
    <mergeCell ref="R117:R118"/>
    <mergeCell ref="R135:R136"/>
    <mergeCell ref="A115:R115"/>
    <mergeCell ref="A114:R114"/>
    <mergeCell ref="Q64:Q65"/>
    <mergeCell ref="A36:R36"/>
    <mergeCell ref="R44:R45"/>
    <mergeCell ref="A46:R46"/>
    <mergeCell ref="A41:R41"/>
    <mergeCell ref="A77:R77"/>
    <mergeCell ref="A81:R81"/>
    <mergeCell ref="A96:R96"/>
    <mergeCell ref="A37:R37"/>
    <mergeCell ref="A123:R123"/>
    <mergeCell ref="O125:O126"/>
    <mergeCell ref="P125:P126"/>
    <mergeCell ref="Q125:Q126"/>
    <mergeCell ref="R125:R126"/>
    <mergeCell ref="A1:R1"/>
    <mergeCell ref="A2:R2"/>
    <mergeCell ref="A3:R3"/>
    <mergeCell ref="R5:R6"/>
    <mergeCell ref="A7:R7"/>
    <mergeCell ref="A8:R8"/>
    <mergeCell ref="R84:R85"/>
    <mergeCell ref="R88:R89"/>
    <mergeCell ref="A51:R51"/>
    <mergeCell ref="A56:R56"/>
    <mergeCell ref="A62:R62"/>
    <mergeCell ref="A52:R52"/>
    <mergeCell ref="A47:R47"/>
    <mergeCell ref="A57:R57"/>
    <mergeCell ref="A42:R42"/>
    <mergeCell ref="A61:R61"/>
    <mergeCell ref="A82:R82"/>
    <mergeCell ref="R64:R65"/>
    <mergeCell ref="A66:R66"/>
    <mergeCell ref="A76:R76"/>
    <mergeCell ref="R69:R70"/>
    <mergeCell ref="A67:R67"/>
    <mergeCell ref="A86:R86"/>
    <mergeCell ref="R59:R60"/>
    <mergeCell ref="A18:R18"/>
    <mergeCell ref="R25:R26"/>
    <mergeCell ref="R39:R40"/>
    <mergeCell ref="A12:R12"/>
    <mergeCell ref="A23:R23"/>
    <mergeCell ref="A27:R27"/>
    <mergeCell ref="A28:R28"/>
    <mergeCell ref="A13:R13"/>
    <mergeCell ref="R20:R21"/>
    <mergeCell ref="R15:R16"/>
    <mergeCell ref="A22:R22"/>
    <mergeCell ref="A17:R17"/>
    <mergeCell ref="P20:P21"/>
    <mergeCell ref="Q20:Q21"/>
    <mergeCell ref="O39:O40"/>
    <mergeCell ref="P39:P40"/>
    <mergeCell ref="Q39:Q40"/>
    <mergeCell ref="A32:R32"/>
    <mergeCell ref="A207:R207"/>
    <mergeCell ref="A151:R151"/>
    <mergeCell ref="A128:R128"/>
    <mergeCell ref="R200:R201"/>
    <mergeCell ref="A141:R141"/>
    <mergeCell ref="A95:R95"/>
    <mergeCell ref="A90:R90"/>
    <mergeCell ref="A91:R91"/>
    <mergeCell ref="A100:R100"/>
    <mergeCell ref="R93:R94"/>
    <mergeCell ref="R139:R140"/>
    <mergeCell ref="A137:R137"/>
    <mergeCell ref="A105:R105"/>
    <mergeCell ref="R130:R131"/>
    <mergeCell ref="P121:P122"/>
    <mergeCell ref="A101:R101"/>
    <mergeCell ref="A110:R110"/>
    <mergeCell ref="A109:R109"/>
    <mergeCell ref="Q121:Q122"/>
    <mergeCell ref="R121:R122"/>
    <mergeCell ref="O117:O118"/>
    <mergeCell ref="O121:O122"/>
    <mergeCell ref="P117:P118"/>
    <mergeCell ref="Q117:Q118"/>
    <mergeCell ref="A155:R155"/>
    <mergeCell ref="R158:R159"/>
    <mergeCell ref="A206:R206"/>
    <mergeCell ref="A142:R142"/>
    <mergeCell ref="R204:R205"/>
    <mergeCell ref="R195:R196"/>
    <mergeCell ref="A202:R202"/>
    <mergeCell ref="A160:R160"/>
    <mergeCell ref="A161:R161"/>
    <mergeCell ref="A165:R165"/>
    <mergeCell ref="A169:R169"/>
    <mergeCell ref="A184:R184"/>
    <mergeCell ref="A174:R174"/>
    <mergeCell ref="A170:R170"/>
    <mergeCell ref="A211:R211"/>
    <mergeCell ref="A212:R212"/>
    <mergeCell ref="A71:R71"/>
    <mergeCell ref="A72:R72"/>
    <mergeCell ref="R74:R75"/>
    <mergeCell ref="A198:R198"/>
    <mergeCell ref="A185:R185"/>
    <mergeCell ref="A197:R197"/>
    <mergeCell ref="A189:R189"/>
    <mergeCell ref="A146:R146"/>
    <mergeCell ref="A150:R150"/>
    <mergeCell ref="R153:R154"/>
    <mergeCell ref="A193:R193"/>
    <mergeCell ref="A179:R179"/>
    <mergeCell ref="A156:R156"/>
    <mergeCell ref="A175:R175"/>
    <mergeCell ref="A180:R180"/>
    <mergeCell ref="R191:R192"/>
    <mergeCell ref="R163:R164"/>
    <mergeCell ref="R167:R168"/>
    <mergeCell ref="R209:R210"/>
    <mergeCell ref="A132:R132"/>
    <mergeCell ref="A127:R127"/>
    <mergeCell ref="A133:R133"/>
  </mergeCells>
  <phoneticPr fontId="2" type="noConversion"/>
  <printOptions horizontalCentered="1"/>
  <pageMargins left="0.19685039370078741" right="0.19685039370078741" top="0.19685039370078741" bottom="0.19685039370078741" header="0" footer="0"/>
  <pageSetup paperSize="9" scale="76" orientation="landscape" r:id="rId1"/>
  <headerFooter alignWithMargins="0"/>
  <rowBreaks count="4" manualBreakCount="4">
    <brk id="55" max="17" man="1"/>
    <brk id="113" max="17" man="1"/>
    <brk id="168" max="17" man="1"/>
    <brk id="21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HIVER</vt:lpstr>
      <vt:lpstr>HIVER!Zone_d_impression</vt:lpstr>
    </vt:vector>
  </TitlesOfParts>
  <Company>gdvacances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</dc:creator>
  <cp:lastModifiedBy>LUCK Valérie</cp:lastModifiedBy>
  <cp:lastPrinted>2024-07-10T10:40:51Z</cp:lastPrinted>
  <dcterms:created xsi:type="dcterms:W3CDTF">2012-05-29T07:39:24Z</dcterms:created>
  <dcterms:modified xsi:type="dcterms:W3CDTF">2024-07-16T08:08:26Z</dcterms:modified>
</cp:coreProperties>
</file>